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8 Year\2018_Q1\01_Trading_Update\05_Final\"/>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82" i="1" l="1"/>
  <c r="AA182" i="1"/>
  <c r="Z182" i="1"/>
  <c r="Y182" i="1"/>
  <c r="X182" i="1"/>
  <c r="W182" i="1"/>
  <c r="V182" i="1"/>
  <c r="U182" i="1"/>
  <c r="T182" i="1"/>
  <c r="S182" i="1"/>
  <c r="R182" i="1"/>
  <c r="Q182" i="1"/>
  <c r="P182" i="1"/>
  <c r="O182" i="1"/>
  <c r="N182" i="1"/>
  <c r="M182" i="1"/>
  <c r="L182" i="1"/>
  <c r="AB181" i="1"/>
  <c r="AA181" i="1"/>
  <c r="Z181" i="1"/>
  <c r="Y181" i="1"/>
  <c r="X181" i="1"/>
  <c r="W181" i="1"/>
  <c r="AD180" i="1"/>
  <c r="AB180" i="1"/>
  <c r="AA180" i="1"/>
  <c r="Z180" i="1"/>
  <c r="Y180" i="1"/>
  <c r="Y178" i="1" s="1"/>
  <c r="X180" i="1"/>
  <c r="W180" i="1"/>
  <c r="V180" i="1"/>
  <c r="U180" i="1"/>
  <c r="U178" i="1" s="1"/>
  <c r="T180" i="1"/>
  <c r="S180" i="1"/>
  <c r="R180" i="1"/>
  <c r="Q180" i="1"/>
  <c r="Q178" i="1" s="1"/>
  <c r="P180" i="1"/>
  <c r="O180" i="1"/>
  <c r="N180" i="1"/>
  <c r="M180" i="1"/>
  <c r="M178" i="1" s="1"/>
  <c r="L180" i="1"/>
  <c r="AB179" i="1"/>
  <c r="AA179" i="1"/>
  <c r="Z179" i="1"/>
  <c r="Y179" i="1"/>
  <c r="X179" i="1"/>
  <c r="W179" i="1"/>
  <c r="V179" i="1"/>
  <c r="U179" i="1"/>
  <c r="T179" i="1"/>
  <c r="S179" i="1"/>
  <c r="R179" i="1"/>
  <c r="Q179" i="1"/>
  <c r="P179" i="1"/>
  <c r="P178" i="1" s="1"/>
  <c r="O179" i="1"/>
  <c r="N179" i="1"/>
  <c r="M179" i="1"/>
  <c r="L179" i="1"/>
  <c r="L178" i="1" s="1"/>
  <c r="AA178" i="1"/>
  <c r="Z178" i="1"/>
  <c r="W178" i="1"/>
  <c r="V178" i="1"/>
  <c r="S178" i="1"/>
  <c r="R178" i="1"/>
  <c r="O178" i="1"/>
  <c r="N178" i="1"/>
  <c r="K178" i="1"/>
  <c r="J178" i="1"/>
  <c r="I178" i="1"/>
  <c r="H178" i="1"/>
  <c r="G178" i="1"/>
  <c r="F178" i="1"/>
  <c r="E178" i="1"/>
  <c r="D178" i="1"/>
  <c r="AE177" i="1"/>
  <c r="AD177" i="1"/>
  <c r="AB177" i="1"/>
  <c r="AA177" i="1"/>
  <c r="Z177" i="1"/>
  <c r="Z175" i="1" s="1"/>
  <c r="Y177" i="1"/>
  <c r="X177" i="1"/>
  <c r="W177" i="1"/>
  <c r="V177" i="1"/>
  <c r="V175" i="1" s="1"/>
  <c r="U177" i="1"/>
  <c r="T177" i="1"/>
  <c r="S177" i="1"/>
  <c r="R177" i="1"/>
  <c r="R175" i="1" s="1"/>
  <c r="Q177" i="1"/>
  <c r="P177" i="1"/>
  <c r="O177" i="1"/>
  <c r="N177" i="1"/>
  <c r="N175" i="1" s="1"/>
  <c r="M177" i="1"/>
  <c r="L177" i="1"/>
  <c r="AB176" i="1"/>
  <c r="AA176" i="1"/>
  <c r="Z176" i="1"/>
  <c r="Y176" i="1"/>
  <c r="X176" i="1"/>
  <c r="X175" i="1" s="1"/>
  <c r="W176" i="1"/>
  <c r="V176" i="1"/>
  <c r="U176" i="1"/>
  <c r="T176" i="1"/>
  <c r="T175" i="1" s="1"/>
  <c r="S176" i="1"/>
  <c r="R176" i="1"/>
  <c r="Q176" i="1"/>
  <c r="P176" i="1"/>
  <c r="P175" i="1" s="1"/>
  <c r="O176" i="1"/>
  <c r="N176" i="1"/>
  <c r="M176" i="1"/>
  <c r="L176" i="1"/>
  <c r="L175" i="1" s="1"/>
  <c r="AA175" i="1"/>
  <c r="W175" i="1"/>
  <c r="S175" i="1"/>
  <c r="O175" i="1"/>
  <c r="K175" i="1"/>
  <c r="J175" i="1"/>
  <c r="I175" i="1"/>
  <c r="H175" i="1"/>
  <c r="G175" i="1"/>
  <c r="F175" i="1"/>
  <c r="E175" i="1"/>
  <c r="D175" i="1"/>
  <c r="AE174" i="1"/>
  <c r="AD174" i="1"/>
  <c r="AE171" i="1"/>
  <c r="K171" i="1"/>
  <c r="J171" i="1"/>
  <c r="I171" i="1"/>
  <c r="H171" i="1"/>
  <c r="G171" i="1"/>
  <c r="F171" i="1"/>
  <c r="E171" i="1"/>
  <c r="D171" i="1"/>
  <c r="AD170" i="1"/>
  <c r="AB170" i="1"/>
  <c r="AA170" i="1"/>
  <c r="Z170" i="1"/>
  <c r="Y170" i="1"/>
  <c r="X170" i="1"/>
  <c r="W170" i="1"/>
  <c r="V170" i="1"/>
  <c r="U170" i="1"/>
  <c r="T170" i="1"/>
  <c r="S170" i="1"/>
  <c r="R170" i="1"/>
  <c r="Q170" i="1"/>
  <c r="P170" i="1"/>
  <c r="O170" i="1"/>
  <c r="N170" i="1"/>
  <c r="M170" i="1"/>
  <c r="L170" i="1"/>
  <c r="AB169" i="1"/>
  <c r="AA169" i="1"/>
  <c r="Z169" i="1"/>
  <c r="Y169" i="1"/>
  <c r="X169" i="1"/>
  <c r="W169" i="1"/>
  <c r="V169" i="1"/>
  <c r="U169" i="1"/>
  <c r="T169" i="1"/>
  <c r="S169" i="1"/>
  <c r="R169" i="1"/>
  <c r="Q169" i="1"/>
  <c r="P169" i="1"/>
  <c r="O169" i="1"/>
  <c r="N169" i="1"/>
  <c r="M169" i="1"/>
  <c r="L169" i="1"/>
  <c r="AE168" i="1"/>
  <c r="AB168" i="1"/>
  <c r="AA168" i="1"/>
  <c r="AD168" i="1" s="1"/>
  <c r="Z168" i="1"/>
  <c r="Y168" i="1"/>
  <c r="X168" i="1"/>
  <c r="W168" i="1"/>
  <c r="V168" i="1"/>
  <c r="U168" i="1"/>
  <c r="T168" i="1"/>
  <c r="S168" i="1"/>
  <c r="R168" i="1"/>
  <c r="Q168" i="1"/>
  <c r="P168" i="1"/>
  <c r="O168" i="1"/>
  <c r="N168" i="1"/>
  <c r="M168" i="1"/>
  <c r="L168" i="1"/>
  <c r="AE167" i="1"/>
  <c r="AD167" i="1"/>
  <c r="AB167" i="1"/>
  <c r="AA167" i="1"/>
  <c r="Z167" i="1"/>
  <c r="Y167" i="1"/>
  <c r="X167" i="1"/>
  <c r="W167" i="1"/>
  <c r="V167" i="1"/>
  <c r="U167" i="1"/>
  <c r="T167" i="1"/>
  <c r="S167" i="1"/>
  <c r="R167" i="1"/>
  <c r="Q167" i="1"/>
  <c r="P167" i="1"/>
  <c r="O167" i="1"/>
  <c r="N167" i="1"/>
  <c r="M167" i="1"/>
  <c r="L167" i="1"/>
  <c r="AD166" i="1"/>
  <c r="AB166" i="1"/>
  <c r="AA166" i="1"/>
  <c r="Z166" i="1"/>
  <c r="Y166" i="1"/>
  <c r="X166" i="1"/>
  <c r="W166" i="1"/>
  <c r="V166" i="1"/>
  <c r="U166" i="1"/>
  <c r="T166" i="1"/>
  <c r="S166" i="1"/>
  <c r="R166" i="1"/>
  <c r="Q166" i="1"/>
  <c r="P166" i="1"/>
  <c r="O166" i="1"/>
  <c r="N166" i="1"/>
  <c r="M166" i="1"/>
  <c r="L166" i="1"/>
  <c r="AB165" i="1"/>
  <c r="AA165" i="1"/>
  <c r="Z165" i="1"/>
  <c r="Y165" i="1"/>
  <c r="X165" i="1"/>
  <c r="W165" i="1"/>
  <c r="V165" i="1"/>
  <c r="U165" i="1"/>
  <c r="T165" i="1"/>
  <c r="S165" i="1"/>
  <c r="R165" i="1"/>
  <c r="Q165" i="1"/>
  <c r="P165" i="1"/>
  <c r="O165" i="1"/>
  <c r="N165" i="1"/>
  <c r="M165" i="1"/>
  <c r="L165" i="1"/>
  <c r="AE164" i="1"/>
  <c r="AB164" i="1"/>
  <c r="AA164" i="1"/>
  <c r="AD164" i="1" s="1"/>
  <c r="Z164" i="1"/>
  <c r="Z171" i="1" s="1"/>
  <c r="Y164" i="1"/>
  <c r="X164" i="1"/>
  <c r="W164" i="1"/>
  <c r="V164" i="1"/>
  <c r="V171" i="1" s="1"/>
  <c r="U164" i="1"/>
  <c r="T164" i="1"/>
  <c r="S164" i="1"/>
  <c r="R164" i="1"/>
  <c r="R171" i="1" s="1"/>
  <c r="Q164" i="1"/>
  <c r="P164" i="1"/>
  <c r="O164" i="1"/>
  <c r="N164" i="1"/>
  <c r="N171" i="1" s="1"/>
  <c r="M164" i="1"/>
  <c r="L164" i="1"/>
  <c r="AE163" i="1"/>
  <c r="AD163" i="1"/>
  <c r="AB163" i="1"/>
  <c r="AB171" i="1" s="1"/>
  <c r="AA163" i="1"/>
  <c r="Z163" i="1"/>
  <c r="Y163" i="1"/>
  <c r="Y171" i="1" s="1"/>
  <c r="X163" i="1"/>
  <c r="X171" i="1" s="1"/>
  <c r="W163" i="1"/>
  <c r="V163" i="1"/>
  <c r="U163" i="1"/>
  <c r="U171" i="1" s="1"/>
  <c r="T163" i="1"/>
  <c r="T171" i="1" s="1"/>
  <c r="S163" i="1"/>
  <c r="R163" i="1"/>
  <c r="Q163" i="1"/>
  <c r="Q171" i="1" s="1"/>
  <c r="P163" i="1"/>
  <c r="P171" i="1" s="1"/>
  <c r="O163" i="1"/>
  <c r="N163" i="1"/>
  <c r="M163" i="1"/>
  <c r="M171" i="1" s="1"/>
  <c r="L163" i="1"/>
  <c r="L171" i="1" s="1"/>
  <c r="AE162" i="1"/>
  <c r="AD162" i="1"/>
  <c r="AB159" i="1"/>
  <c r="W159" i="1"/>
  <c r="L159" i="1"/>
  <c r="AE158" i="1"/>
  <c r="AB158" i="1"/>
  <c r="AA158" i="1"/>
  <c r="Z158" i="1"/>
  <c r="Y158" i="1"/>
  <c r="X158" i="1"/>
  <c r="W158" i="1"/>
  <c r="V158" i="1"/>
  <c r="U158" i="1"/>
  <c r="T158" i="1"/>
  <c r="S158" i="1"/>
  <c r="R158" i="1"/>
  <c r="Q158" i="1"/>
  <c r="P158" i="1"/>
  <c r="O158" i="1"/>
  <c r="N158" i="1"/>
  <c r="M158" i="1"/>
  <c r="L158" i="1"/>
  <c r="AE157" i="1"/>
  <c r="AD157" i="1"/>
  <c r="AB157" i="1"/>
  <c r="AA157" i="1"/>
  <c r="Z157" i="1"/>
  <c r="Y157" i="1"/>
  <c r="X157" i="1"/>
  <c r="W157" i="1"/>
  <c r="V157" i="1"/>
  <c r="U157" i="1"/>
  <c r="T157" i="1"/>
  <c r="S157" i="1"/>
  <c r="R157" i="1"/>
  <c r="Q157" i="1"/>
  <c r="P157" i="1"/>
  <c r="O157" i="1"/>
  <c r="N157" i="1"/>
  <c r="M157" i="1"/>
  <c r="L157" i="1"/>
  <c r="AB156" i="1"/>
  <c r="AA156" i="1"/>
  <c r="Z156" i="1"/>
  <c r="Y156" i="1"/>
  <c r="X156" i="1"/>
  <c r="W156" i="1"/>
  <c r="V156" i="1"/>
  <c r="U156" i="1"/>
  <c r="T156" i="1"/>
  <c r="S156" i="1"/>
  <c r="R156" i="1"/>
  <c r="Q156" i="1"/>
  <c r="P156" i="1"/>
  <c r="O156" i="1"/>
  <c r="N156" i="1"/>
  <c r="M156" i="1"/>
  <c r="L156" i="1"/>
  <c r="AB155" i="1"/>
  <c r="AA155" i="1"/>
  <c r="Z155" i="1"/>
  <c r="Y155" i="1"/>
  <c r="X155" i="1"/>
  <c r="X159" i="1" s="1"/>
  <c r="W155" i="1"/>
  <c r="V155" i="1"/>
  <c r="U155" i="1"/>
  <c r="T155" i="1"/>
  <c r="T159" i="1" s="1"/>
  <c r="S155" i="1"/>
  <c r="R155" i="1"/>
  <c r="Q155" i="1"/>
  <c r="P155" i="1"/>
  <c r="P159" i="1" s="1"/>
  <c r="O155" i="1"/>
  <c r="N155" i="1"/>
  <c r="M155" i="1"/>
  <c r="L155" i="1"/>
  <c r="AE154" i="1"/>
  <c r="AB154" i="1"/>
  <c r="AA154" i="1"/>
  <c r="AA159" i="1" s="1"/>
  <c r="Z154" i="1"/>
  <c r="Y154" i="1"/>
  <c r="X154" i="1"/>
  <c r="W154" i="1"/>
  <c r="V154" i="1"/>
  <c r="U154" i="1"/>
  <c r="T154" i="1"/>
  <c r="S154" i="1"/>
  <c r="S159" i="1" s="1"/>
  <c r="R154" i="1"/>
  <c r="Q154" i="1"/>
  <c r="P154" i="1"/>
  <c r="O154" i="1"/>
  <c r="O159" i="1" s="1"/>
  <c r="N154" i="1"/>
  <c r="M154" i="1"/>
  <c r="L154" i="1"/>
  <c r="AE153" i="1"/>
  <c r="AD153" i="1"/>
  <c r="AB153" i="1"/>
  <c r="AA153" i="1"/>
  <c r="Z153" i="1"/>
  <c r="Y153" i="1"/>
  <c r="X153" i="1"/>
  <c r="W153" i="1"/>
  <c r="V153" i="1"/>
  <c r="U153" i="1"/>
  <c r="T153" i="1"/>
  <c r="S153" i="1"/>
  <c r="R153" i="1"/>
  <c r="Q153" i="1"/>
  <c r="P153" i="1"/>
  <c r="O153" i="1"/>
  <c r="N153" i="1"/>
  <c r="M153" i="1"/>
  <c r="L153" i="1"/>
  <c r="AE152" i="1"/>
  <c r="AD152" i="1"/>
  <c r="AB147" i="1"/>
  <c r="AA147" i="1"/>
  <c r="Z147" i="1"/>
  <c r="Y147" i="1"/>
  <c r="X147" i="1"/>
  <c r="W147" i="1"/>
  <c r="V147" i="1"/>
  <c r="U147" i="1"/>
  <c r="T147" i="1"/>
  <c r="S147" i="1"/>
  <c r="R147" i="1"/>
  <c r="Q147" i="1"/>
  <c r="P147" i="1"/>
  <c r="O147" i="1"/>
  <c r="N147" i="1"/>
  <c r="M147" i="1"/>
  <c r="L147" i="1"/>
  <c r="AE145" i="1"/>
  <c r="AB145" i="1"/>
  <c r="AD145" i="1" s="1"/>
  <c r="AA145" i="1"/>
  <c r="Z145" i="1"/>
  <c r="Y145" i="1"/>
  <c r="X145" i="1"/>
  <c r="W145" i="1"/>
  <c r="W141" i="1" s="1"/>
  <c r="V145" i="1"/>
  <c r="V141" i="1" s="1"/>
  <c r="U145" i="1"/>
  <c r="T145" i="1"/>
  <c r="S145" i="1"/>
  <c r="R145" i="1"/>
  <c r="Q145" i="1"/>
  <c r="P145" i="1"/>
  <c r="O145" i="1"/>
  <c r="O141" i="1" s="1"/>
  <c r="N145" i="1"/>
  <c r="N141" i="1" s="1"/>
  <c r="M145" i="1"/>
  <c r="L145" i="1"/>
  <c r="AE144" i="1"/>
  <c r="AD144" i="1"/>
  <c r="AB144" i="1"/>
  <c r="AA144" i="1"/>
  <c r="Z144" i="1"/>
  <c r="Y144" i="1"/>
  <c r="X144" i="1"/>
  <c r="W144" i="1"/>
  <c r="V144" i="1"/>
  <c r="U144" i="1"/>
  <c r="T144" i="1"/>
  <c r="S144" i="1"/>
  <c r="R144" i="1"/>
  <c r="Q144" i="1"/>
  <c r="P144" i="1"/>
  <c r="O144" i="1"/>
  <c r="N144" i="1"/>
  <c r="M144" i="1"/>
  <c r="L144" i="1"/>
  <c r="AD143" i="1"/>
  <c r="AB143" i="1"/>
  <c r="AA143" i="1"/>
  <c r="Z143" i="1"/>
  <c r="Y143" i="1"/>
  <c r="Y141" i="1" s="1"/>
  <c r="X143" i="1"/>
  <c r="W143" i="1"/>
  <c r="V143" i="1"/>
  <c r="U143" i="1"/>
  <c r="U141" i="1" s="1"/>
  <c r="T143" i="1"/>
  <c r="S143" i="1"/>
  <c r="R143" i="1"/>
  <c r="Q143" i="1"/>
  <c r="Q141" i="1" s="1"/>
  <c r="P143" i="1"/>
  <c r="O143" i="1"/>
  <c r="N143" i="1"/>
  <c r="M143" i="1"/>
  <c r="M141" i="1" s="1"/>
  <c r="L143" i="1"/>
  <c r="AB142" i="1"/>
  <c r="AA142" i="1"/>
  <c r="Z142" i="1"/>
  <c r="Y142" i="1"/>
  <c r="X142" i="1"/>
  <c r="W142" i="1"/>
  <c r="V142" i="1"/>
  <c r="U142" i="1"/>
  <c r="T142" i="1"/>
  <c r="S142" i="1"/>
  <c r="R142" i="1"/>
  <c r="Q142" i="1"/>
  <c r="P142" i="1"/>
  <c r="O142" i="1"/>
  <c r="N142" i="1"/>
  <c r="M142" i="1"/>
  <c r="L142" i="1"/>
  <c r="AA141" i="1"/>
  <c r="Z141" i="1"/>
  <c r="S141" i="1"/>
  <c r="R141" i="1"/>
  <c r="AE140" i="1"/>
  <c r="AD140" i="1"/>
  <c r="X131" i="1"/>
  <c r="AB130" i="1"/>
  <c r="AA130" i="1"/>
  <c r="Z130" i="1"/>
  <c r="Y130" i="1"/>
  <c r="X130" i="1"/>
  <c r="W130" i="1"/>
  <c r="V130" i="1"/>
  <c r="U130" i="1"/>
  <c r="T130" i="1"/>
  <c r="S130" i="1"/>
  <c r="R130" i="1"/>
  <c r="Q130" i="1"/>
  <c r="P130" i="1"/>
  <c r="O130" i="1"/>
  <c r="N130" i="1"/>
  <c r="M130" i="1"/>
  <c r="L130" i="1"/>
  <c r="AE129" i="1"/>
  <c r="AB129" i="1"/>
  <c r="AA129" i="1"/>
  <c r="AD129" i="1" s="1"/>
  <c r="Z129" i="1"/>
  <c r="Y129" i="1"/>
  <c r="X129" i="1"/>
  <c r="W129" i="1"/>
  <c r="V129" i="1"/>
  <c r="U129" i="1"/>
  <c r="T129" i="1"/>
  <c r="S129" i="1"/>
  <c r="R129" i="1"/>
  <c r="Q129" i="1"/>
  <c r="P129" i="1"/>
  <c r="O129" i="1"/>
  <c r="N129" i="1"/>
  <c r="M129" i="1"/>
  <c r="L129" i="1"/>
  <c r="Z128" i="1"/>
  <c r="Z131" i="1" s="1"/>
  <c r="U128" i="1"/>
  <c r="U131" i="1" s="1"/>
  <c r="R128" i="1"/>
  <c r="R131" i="1" s="1"/>
  <c r="AD127" i="1"/>
  <c r="AB127" i="1"/>
  <c r="AA127" i="1"/>
  <c r="Z127" i="1"/>
  <c r="Y127" i="1"/>
  <c r="Y128" i="1" s="1"/>
  <c r="Y131" i="1" s="1"/>
  <c r="X127" i="1"/>
  <c r="W127" i="1"/>
  <c r="V127" i="1"/>
  <c r="U127" i="1"/>
  <c r="T127" i="1"/>
  <c r="S127" i="1"/>
  <c r="R127" i="1"/>
  <c r="Q127" i="1"/>
  <c r="Q128" i="1" s="1"/>
  <c r="Q131" i="1" s="1"/>
  <c r="P127" i="1"/>
  <c r="O127" i="1"/>
  <c r="N127" i="1"/>
  <c r="M127" i="1"/>
  <c r="M128" i="1" s="1"/>
  <c r="M131" i="1" s="1"/>
  <c r="L127" i="1"/>
  <c r="AB126" i="1"/>
  <c r="AA126" i="1"/>
  <c r="Z126" i="1"/>
  <c r="Y126" i="1"/>
  <c r="X126" i="1"/>
  <c r="W126" i="1"/>
  <c r="V126" i="1"/>
  <c r="U126" i="1"/>
  <c r="T126" i="1"/>
  <c r="S126" i="1"/>
  <c r="R126" i="1"/>
  <c r="Q126" i="1"/>
  <c r="P126" i="1"/>
  <c r="O126" i="1"/>
  <c r="N126" i="1"/>
  <c r="M126" i="1"/>
  <c r="L126" i="1"/>
  <c r="AB125" i="1"/>
  <c r="AB128" i="1" s="1"/>
  <c r="AA125" i="1"/>
  <c r="Z125" i="1"/>
  <c r="Y125" i="1"/>
  <c r="X125" i="1"/>
  <c r="X128" i="1" s="1"/>
  <c r="W125" i="1"/>
  <c r="V125" i="1"/>
  <c r="V128" i="1" s="1"/>
  <c r="V131" i="1" s="1"/>
  <c r="U125" i="1"/>
  <c r="T125" i="1"/>
  <c r="T128" i="1" s="1"/>
  <c r="T131" i="1" s="1"/>
  <c r="S125" i="1"/>
  <c r="R125" i="1"/>
  <c r="Q125" i="1"/>
  <c r="P125" i="1"/>
  <c r="P128" i="1" s="1"/>
  <c r="P131" i="1" s="1"/>
  <c r="O125" i="1"/>
  <c r="N125" i="1"/>
  <c r="N128" i="1" s="1"/>
  <c r="N131" i="1" s="1"/>
  <c r="M125" i="1"/>
  <c r="L125" i="1"/>
  <c r="L128" i="1" s="1"/>
  <c r="L131" i="1" s="1"/>
  <c r="AE124" i="1"/>
  <c r="AD124" i="1"/>
  <c r="AB120" i="1"/>
  <c r="AA120" i="1"/>
  <c r="Z120" i="1"/>
  <c r="Y120" i="1"/>
  <c r="X120" i="1"/>
  <c r="W120" i="1"/>
  <c r="V120" i="1"/>
  <c r="U120" i="1"/>
  <c r="T120" i="1"/>
  <c r="S120" i="1"/>
  <c r="R120" i="1"/>
  <c r="Q120" i="1"/>
  <c r="P120" i="1"/>
  <c r="O120" i="1"/>
  <c r="N120" i="1"/>
  <c r="M120" i="1"/>
  <c r="L120" i="1"/>
  <c r="AE119" i="1"/>
  <c r="AD119" i="1"/>
  <c r="AE113" i="1"/>
  <c r="AB113" i="1"/>
  <c r="AA113" i="1"/>
  <c r="AD113" i="1" s="1"/>
  <c r="Z113" i="1"/>
  <c r="Y113" i="1"/>
  <c r="X113" i="1"/>
  <c r="W113" i="1"/>
  <c r="V113" i="1"/>
  <c r="U113" i="1"/>
  <c r="T113" i="1"/>
  <c r="S113" i="1"/>
  <c r="R113" i="1"/>
  <c r="Q113" i="1"/>
  <c r="P113" i="1"/>
  <c r="O113" i="1"/>
  <c r="N113" i="1"/>
  <c r="M113" i="1"/>
  <c r="L113" i="1"/>
  <c r="K113" i="1"/>
  <c r="J113" i="1"/>
  <c r="I113" i="1"/>
  <c r="H113" i="1"/>
  <c r="G113" i="1"/>
  <c r="F113" i="1"/>
  <c r="E113" i="1"/>
  <c r="D113" i="1"/>
  <c r="AE112" i="1"/>
  <c r="AD112" i="1"/>
  <c r="AB112" i="1"/>
  <c r="AA112" i="1"/>
  <c r="Z112" i="1"/>
  <c r="Y112" i="1"/>
  <c r="X112" i="1"/>
  <c r="W112" i="1"/>
  <c r="V112" i="1"/>
  <c r="U112" i="1"/>
  <c r="T112" i="1"/>
  <c r="S112" i="1"/>
  <c r="R112" i="1"/>
  <c r="Q112" i="1"/>
  <c r="P112" i="1"/>
  <c r="O112" i="1"/>
  <c r="N112" i="1"/>
  <c r="M112" i="1"/>
  <c r="L112" i="1"/>
  <c r="AB111" i="1"/>
  <c r="AA111" i="1"/>
  <c r="Z111" i="1"/>
  <c r="Y111" i="1"/>
  <c r="X111" i="1"/>
  <c r="W111" i="1"/>
  <c r="V111" i="1"/>
  <c r="U111" i="1"/>
  <c r="T111" i="1"/>
  <c r="S111" i="1"/>
  <c r="R111" i="1"/>
  <c r="Q111" i="1"/>
  <c r="P111" i="1"/>
  <c r="O111" i="1"/>
  <c r="N111" i="1"/>
  <c r="M111" i="1"/>
  <c r="L111" i="1"/>
  <c r="AB110" i="1"/>
  <c r="AA110" i="1"/>
  <c r="Z110" i="1"/>
  <c r="Y110" i="1"/>
  <c r="X110" i="1"/>
  <c r="W110" i="1"/>
  <c r="V110" i="1"/>
  <c r="U110" i="1"/>
  <c r="T110" i="1"/>
  <c r="S110" i="1"/>
  <c r="R110" i="1"/>
  <c r="Q110" i="1"/>
  <c r="P110" i="1"/>
  <c r="O110" i="1"/>
  <c r="N110" i="1"/>
  <c r="M110" i="1"/>
  <c r="L110" i="1"/>
  <c r="AE109" i="1"/>
  <c r="AD109" i="1"/>
  <c r="V105" i="1"/>
  <c r="N105" i="1"/>
  <c r="K105" i="1"/>
  <c r="J105" i="1"/>
  <c r="I105" i="1"/>
  <c r="H105" i="1"/>
  <c r="G105" i="1"/>
  <c r="F105" i="1"/>
  <c r="E105" i="1"/>
  <c r="D105" i="1"/>
  <c r="AB104" i="1"/>
  <c r="AA104" i="1"/>
  <c r="Z104" i="1"/>
  <c r="Y104" i="1"/>
  <c r="X104" i="1"/>
  <c r="W104" i="1"/>
  <c r="V104" i="1"/>
  <c r="U104" i="1"/>
  <c r="T104" i="1"/>
  <c r="S104" i="1"/>
  <c r="R104" i="1"/>
  <c r="Q104" i="1"/>
  <c r="P104" i="1"/>
  <c r="O104" i="1"/>
  <c r="N104" i="1"/>
  <c r="M104" i="1"/>
  <c r="L104" i="1"/>
  <c r="AB103" i="1"/>
  <c r="AA103" i="1"/>
  <c r="Z103" i="1"/>
  <c r="Y103" i="1"/>
  <c r="X103" i="1"/>
  <c r="W103" i="1"/>
  <c r="V103" i="1"/>
  <c r="U103" i="1"/>
  <c r="T103" i="1"/>
  <c r="S103" i="1"/>
  <c r="R103" i="1"/>
  <c r="Q103" i="1"/>
  <c r="P103" i="1"/>
  <c r="O103" i="1"/>
  <c r="N103" i="1"/>
  <c r="M103" i="1"/>
  <c r="L103" i="1"/>
  <c r="AB102" i="1"/>
  <c r="AA102" i="1"/>
  <c r="Z102" i="1"/>
  <c r="Y102" i="1"/>
  <c r="X102" i="1"/>
  <c r="W102" i="1"/>
  <c r="AB101" i="1"/>
  <c r="AA101" i="1"/>
  <c r="Z101" i="1"/>
  <c r="Y101" i="1"/>
  <c r="X101" i="1"/>
  <c r="W101" i="1"/>
  <c r="AE100" i="1"/>
  <c r="AB100" i="1"/>
  <c r="AA100" i="1"/>
  <c r="AD100" i="1" s="1"/>
  <c r="Z100" i="1"/>
  <c r="Y100" i="1"/>
  <c r="X100" i="1"/>
  <c r="W100" i="1"/>
  <c r="V100" i="1"/>
  <c r="U100" i="1"/>
  <c r="T100" i="1"/>
  <c r="S100" i="1"/>
  <c r="R100" i="1"/>
  <c r="Q100" i="1"/>
  <c r="P100" i="1"/>
  <c r="O100" i="1"/>
  <c r="N100" i="1"/>
  <c r="M100" i="1"/>
  <c r="L100" i="1"/>
  <c r="AE99" i="1"/>
  <c r="AD99" i="1"/>
  <c r="AB99" i="1"/>
  <c r="AA99" i="1"/>
  <c r="Z99" i="1"/>
  <c r="Z105" i="1" s="1"/>
  <c r="Y99" i="1"/>
  <c r="Y105" i="1" s="1"/>
  <c r="X99" i="1"/>
  <c r="W99" i="1"/>
  <c r="V99" i="1"/>
  <c r="U99" i="1"/>
  <c r="U105" i="1" s="1"/>
  <c r="T99" i="1"/>
  <c r="S99" i="1"/>
  <c r="R99" i="1"/>
  <c r="R105" i="1" s="1"/>
  <c r="Q99" i="1"/>
  <c r="Q105" i="1" s="1"/>
  <c r="P99" i="1"/>
  <c r="O99" i="1"/>
  <c r="N99" i="1"/>
  <c r="M99" i="1"/>
  <c r="M105" i="1" s="1"/>
  <c r="L99" i="1"/>
  <c r="AE98" i="1"/>
  <c r="AD98" i="1"/>
  <c r="D98" i="1"/>
  <c r="AB93" i="1"/>
  <c r="AA93" i="1"/>
  <c r="Z93" i="1"/>
  <c r="Y93" i="1"/>
  <c r="X93" i="1"/>
  <c r="W93" i="1"/>
  <c r="V93" i="1"/>
  <c r="U93" i="1"/>
  <c r="T93" i="1"/>
  <c r="S93" i="1"/>
  <c r="R93" i="1"/>
  <c r="Q93" i="1"/>
  <c r="P93" i="1"/>
  <c r="O93" i="1"/>
  <c r="N93" i="1"/>
  <c r="M93" i="1"/>
  <c r="L93" i="1"/>
  <c r="AE92" i="1"/>
  <c r="AB92" i="1"/>
  <c r="AA92" i="1"/>
  <c r="AD92" i="1" s="1"/>
  <c r="Z92" i="1"/>
  <c r="Y92" i="1"/>
  <c r="X92" i="1"/>
  <c r="W92" i="1"/>
  <c r="V92" i="1"/>
  <c r="U92" i="1"/>
  <c r="T92" i="1"/>
  <c r="S92" i="1"/>
  <c r="R92" i="1"/>
  <c r="Q92" i="1"/>
  <c r="P92" i="1"/>
  <c r="O92" i="1"/>
  <c r="N92" i="1"/>
  <c r="M92" i="1"/>
  <c r="L92" i="1"/>
  <c r="AE91" i="1"/>
  <c r="AD91" i="1"/>
  <c r="AB91" i="1"/>
  <c r="AA91" i="1"/>
  <c r="Z91" i="1"/>
  <c r="Y91" i="1"/>
  <c r="X91" i="1"/>
  <c r="W91" i="1"/>
  <c r="V91" i="1"/>
  <c r="U91" i="1"/>
  <c r="T91" i="1"/>
  <c r="S91" i="1"/>
  <c r="R91" i="1"/>
  <c r="Q91" i="1"/>
  <c r="P91" i="1"/>
  <c r="O91" i="1"/>
  <c r="N91" i="1"/>
  <c r="M91" i="1"/>
  <c r="L91" i="1"/>
  <c r="AB90" i="1"/>
  <c r="AA90" i="1"/>
  <c r="Z90" i="1"/>
  <c r="Y90" i="1"/>
  <c r="X90" i="1"/>
  <c r="W90" i="1"/>
  <c r="V90" i="1"/>
  <c r="U90" i="1"/>
  <c r="T90" i="1"/>
  <c r="S90" i="1"/>
  <c r="R90" i="1"/>
  <c r="Q90" i="1"/>
  <c r="P90" i="1"/>
  <c r="O90" i="1"/>
  <c r="N90" i="1"/>
  <c r="M90" i="1"/>
  <c r="L90" i="1"/>
  <c r="Z89" i="1"/>
  <c r="AE88" i="1"/>
  <c r="AD88" i="1"/>
  <c r="AB88" i="1"/>
  <c r="AA88" i="1"/>
  <c r="Z88" i="1"/>
  <c r="Y88" i="1"/>
  <c r="X88" i="1"/>
  <c r="W88" i="1"/>
  <c r="V88" i="1"/>
  <c r="V89" i="1" s="1"/>
  <c r="U88" i="1"/>
  <c r="T88" i="1"/>
  <c r="S88" i="1"/>
  <c r="R88" i="1"/>
  <c r="Q88" i="1"/>
  <c r="P88" i="1"/>
  <c r="O88" i="1"/>
  <c r="N88" i="1"/>
  <c r="M88" i="1"/>
  <c r="L88" i="1"/>
  <c r="AB87" i="1"/>
  <c r="AA87" i="1"/>
  <c r="Z87" i="1"/>
  <c r="Y87" i="1"/>
  <c r="X87" i="1"/>
  <c r="W87" i="1"/>
  <c r="V87" i="1"/>
  <c r="U87" i="1"/>
  <c r="T87" i="1"/>
  <c r="S87" i="1"/>
  <c r="R87" i="1"/>
  <c r="Q87" i="1"/>
  <c r="P87" i="1"/>
  <c r="O87" i="1"/>
  <c r="N87" i="1"/>
  <c r="M87" i="1"/>
  <c r="L87" i="1"/>
  <c r="AB86" i="1"/>
  <c r="AA86" i="1"/>
  <c r="AD86" i="1" s="1"/>
  <c r="Z86" i="1"/>
  <c r="Y86" i="1"/>
  <c r="X86" i="1"/>
  <c r="W86" i="1"/>
  <c r="V86" i="1"/>
  <c r="U86" i="1"/>
  <c r="T86" i="1"/>
  <c r="S86" i="1"/>
  <c r="R86" i="1"/>
  <c r="Q86" i="1"/>
  <c r="P86" i="1"/>
  <c r="O86" i="1"/>
  <c r="N86" i="1"/>
  <c r="M86" i="1"/>
  <c r="L86" i="1"/>
  <c r="AB85" i="1"/>
  <c r="AA85" i="1"/>
  <c r="Z85" i="1"/>
  <c r="Y85" i="1"/>
  <c r="X85" i="1"/>
  <c r="X89" i="1" s="1"/>
  <c r="W85" i="1"/>
  <c r="V85" i="1"/>
  <c r="U85" i="1"/>
  <c r="T85" i="1"/>
  <c r="T89" i="1" s="1"/>
  <c r="S85" i="1"/>
  <c r="R85" i="1"/>
  <c r="Q85" i="1"/>
  <c r="P85" i="1"/>
  <c r="P89" i="1" s="1"/>
  <c r="O85" i="1"/>
  <c r="N85" i="1"/>
  <c r="M85" i="1"/>
  <c r="L85" i="1"/>
  <c r="L89" i="1" s="1"/>
  <c r="AE84" i="1"/>
  <c r="AB84" i="1"/>
  <c r="AA84" i="1"/>
  <c r="Z84" i="1"/>
  <c r="Y84" i="1"/>
  <c r="X84" i="1"/>
  <c r="W84" i="1"/>
  <c r="W89" i="1" s="1"/>
  <c r="V84" i="1"/>
  <c r="U84" i="1"/>
  <c r="T84" i="1"/>
  <c r="S84" i="1"/>
  <c r="S89" i="1" s="1"/>
  <c r="R84" i="1"/>
  <c r="R89" i="1" s="1"/>
  <c r="Q84" i="1"/>
  <c r="P84" i="1"/>
  <c r="O84" i="1"/>
  <c r="O89" i="1" s="1"/>
  <c r="N84" i="1"/>
  <c r="N89" i="1" s="1"/>
  <c r="M84" i="1"/>
  <c r="L84" i="1"/>
  <c r="AE83" i="1"/>
  <c r="AD83" i="1"/>
  <c r="AB77" i="1"/>
  <c r="AE77" i="1" s="1"/>
  <c r="AA77" i="1"/>
  <c r="Z77" i="1"/>
  <c r="Y77" i="1"/>
  <c r="X77" i="1"/>
  <c r="W77" i="1"/>
  <c r="V77" i="1"/>
  <c r="U77" i="1"/>
  <c r="T77" i="1"/>
  <c r="S77" i="1"/>
  <c r="R77" i="1"/>
  <c r="Q77" i="1"/>
  <c r="P77" i="1"/>
  <c r="O77" i="1"/>
  <c r="N77" i="1"/>
  <c r="M77" i="1"/>
  <c r="L77" i="1"/>
  <c r="AE76" i="1"/>
  <c r="AB76" i="1"/>
  <c r="AA76" i="1"/>
  <c r="AD76" i="1" s="1"/>
  <c r="Z76" i="1"/>
  <c r="Y76" i="1"/>
  <c r="X76" i="1"/>
  <c r="W76" i="1"/>
  <c r="V76" i="1"/>
  <c r="U76" i="1"/>
  <c r="T76" i="1"/>
  <c r="S76" i="1"/>
  <c r="R76" i="1"/>
  <c r="Q76" i="1"/>
  <c r="P76" i="1"/>
  <c r="O76" i="1"/>
  <c r="N76" i="1"/>
  <c r="M76" i="1"/>
  <c r="L76" i="1"/>
  <c r="AE75" i="1"/>
  <c r="AD75" i="1"/>
  <c r="AB75" i="1"/>
  <c r="AA75" i="1"/>
  <c r="Z75" i="1"/>
  <c r="Y75" i="1"/>
  <c r="X75" i="1"/>
  <c r="W75" i="1"/>
  <c r="V75" i="1"/>
  <c r="U75" i="1"/>
  <c r="T75" i="1"/>
  <c r="S75" i="1"/>
  <c r="R75" i="1"/>
  <c r="Q75" i="1"/>
  <c r="P75" i="1"/>
  <c r="O75" i="1"/>
  <c r="N75" i="1"/>
  <c r="M75" i="1"/>
  <c r="L75" i="1"/>
  <c r="AB74" i="1"/>
  <c r="AA74" i="1"/>
  <c r="Z74" i="1"/>
  <c r="Y74" i="1"/>
  <c r="X74" i="1"/>
  <c r="W74" i="1"/>
  <c r="V74" i="1"/>
  <c r="U74" i="1"/>
  <c r="T74" i="1"/>
  <c r="S74" i="1"/>
  <c r="R74" i="1"/>
  <c r="Q74" i="1"/>
  <c r="P74" i="1"/>
  <c r="O74" i="1"/>
  <c r="N74" i="1"/>
  <c r="M74" i="1"/>
  <c r="L74" i="1"/>
  <c r="AE72" i="1"/>
  <c r="AB72" i="1"/>
  <c r="AA72" i="1"/>
  <c r="AD72" i="1" s="1"/>
  <c r="Z72" i="1"/>
  <c r="Y72" i="1"/>
  <c r="X72" i="1"/>
  <c r="W72" i="1"/>
  <c r="V72" i="1"/>
  <c r="U72" i="1"/>
  <c r="T72" i="1"/>
  <c r="S72" i="1"/>
  <c r="R72" i="1"/>
  <c r="Q72" i="1"/>
  <c r="P72" i="1"/>
  <c r="O72" i="1"/>
  <c r="N72" i="1"/>
  <c r="M72" i="1"/>
  <c r="L72" i="1"/>
  <c r="AE71" i="1"/>
  <c r="AD71" i="1"/>
  <c r="AB71" i="1"/>
  <c r="AA71" i="1"/>
  <c r="Z71" i="1"/>
  <c r="Y71" i="1"/>
  <c r="X71" i="1"/>
  <c r="W71" i="1"/>
  <c r="V71" i="1"/>
  <c r="U71" i="1"/>
  <c r="T71" i="1"/>
  <c r="S71" i="1"/>
  <c r="R71" i="1"/>
  <c r="Q71" i="1"/>
  <c r="P71" i="1"/>
  <c r="O71" i="1"/>
  <c r="N71" i="1"/>
  <c r="M71" i="1"/>
  <c r="L71" i="1"/>
  <c r="AB70" i="1"/>
  <c r="AA70" i="1"/>
  <c r="Z70" i="1"/>
  <c r="Y70" i="1"/>
  <c r="X70" i="1"/>
  <c r="W70" i="1"/>
  <c r="V70" i="1"/>
  <c r="U70" i="1"/>
  <c r="T70" i="1"/>
  <c r="S70" i="1"/>
  <c r="R70" i="1"/>
  <c r="Q70" i="1"/>
  <c r="P70" i="1"/>
  <c r="O70" i="1"/>
  <c r="N70" i="1"/>
  <c r="M70" i="1"/>
  <c r="L70" i="1"/>
  <c r="AB69" i="1"/>
  <c r="AE69" i="1" s="1"/>
  <c r="AA69" i="1"/>
  <c r="Z69" i="1"/>
  <c r="Y69" i="1"/>
  <c r="X69" i="1"/>
  <c r="W69" i="1"/>
  <c r="V69" i="1"/>
  <c r="U69" i="1"/>
  <c r="T69" i="1"/>
  <c r="S69" i="1"/>
  <c r="R69" i="1"/>
  <c r="Q69" i="1"/>
  <c r="P69" i="1"/>
  <c r="O69" i="1"/>
  <c r="O73" i="1" s="1"/>
  <c r="N69" i="1"/>
  <c r="M69" i="1"/>
  <c r="L69" i="1"/>
  <c r="AE68" i="1"/>
  <c r="AB68" i="1"/>
  <c r="AA68" i="1"/>
  <c r="AD68" i="1" s="1"/>
  <c r="Z68" i="1"/>
  <c r="Y68" i="1"/>
  <c r="X68" i="1"/>
  <c r="W68" i="1"/>
  <c r="V68" i="1"/>
  <c r="U68" i="1"/>
  <c r="T68" i="1"/>
  <c r="S68" i="1"/>
  <c r="R68" i="1"/>
  <c r="Q68" i="1"/>
  <c r="P68" i="1"/>
  <c r="O68" i="1"/>
  <c r="N68" i="1"/>
  <c r="M68" i="1"/>
  <c r="L68" i="1"/>
  <c r="AD67" i="1"/>
  <c r="AB67" i="1"/>
  <c r="AA67" i="1"/>
  <c r="Z67" i="1"/>
  <c r="Y67" i="1"/>
  <c r="X67" i="1"/>
  <c r="AE67" i="1" s="1"/>
  <c r="W67" i="1"/>
  <c r="V67" i="1"/>
  <c r="U67" i="1"/>
  <c r="T67" i="1"/>
  <c r="S67" i="1"/>
  <c r="R67" i="1"/>
  <c r="Q67" i="1"/>
  <c r="P67" i="1"/>
  <c r="O67" i="1"/>
  <c r="N67" i="1"/>
  <c r="M67" i="1"/>
  <c r="L67" i="1"/>
  <c r="AB66" i="1"/>
  <c r="AA66" i="1"/>
  <c r="Z66" i="1"/>
  <c r="Y66" i="1"/>
  <c r="X66" i="1"/>
  <c r="W66" i="1"/>
  <c r="V66" i="1"/>
  <c r="U66" i="1"/>
  <c r="T66" i="1"/>
  <c r="S66" i="1"/>
  <c r="R66" i="1"/>
  <c r="Q66" i="1"/>
  <c r="P66" i="1"/>
  <c r="O66" i="1"/>
  <c r="N66" i="1"/>
  <c r="M66" i="1"/>
  <c r="L66" i="1"/>
  <c r="AB65" i="1"/>
  <c r="AD65" i="1" s="1"/>
  <c r="AA65" i="1"/>
  <c r="Z65" i="1"/>
  <c r="Y65" i="1"/>
  <c r="X65" i="1"/>
  <c r="W65" i="1"/>
  <c r="V65" i="1"/>
  <c r="U65" i="1"/>
  <c r="T65" i="1"/>
  <c r="S65" i="1"/>
  <c r="R65" i="1"/>
  <c r="Q65" i="1"/>
  <c r="P65" i="1"/>
  <c r="O65" i="1"/>
  <c r="N65" i="1"/>
  <c r="M65" i="1"/>
  <c r="L65" i="1"/>
  <c r="AE64" i="1"/>
  <c r="AB64" i="1"/>
  <c r="AA64" i="1"/>
  <c r="AD64" i="1" s="1"/>
  <c r="Z64" i="1"/>
  <c r="Y64" i="1"/>
  <c r="X64" i="1"/>
  <c r="W64" i="1"/>
  <c r="V64" i="1"/>
  <c r="U64" i="1"/>
  <c r="T64" i="1"/>
  <c r="S64" i="1"/>
  <c r="R64" i="1"/>
  <c r="Q64" i="1"/>
  <c r="P64" i="1"/>
  <c r="O64" i="1"/>
  <c r="N64" i="1"/>
  <c r="M64" i="1"/>
  <c r="L64" i="1"/>
  <c r="AE63" i="1"/>
  <c r="AB63" i="1"/>
  <c r="AD63" i="1" s="1"/>
  <c r="AA63" i="1"/>
  <c r="Z63" i="1"/>
  <c r="Y63" i="1"/>
  <c r="X63" i="1"/>
  <c r="W63" i="1"/>
  <c r="V63" i="1"/>
  <c r="U63" i="1"/>
  <c r="T63" i="1"/>
  <c r="S63" i="1"/>
  <c r="R63" i="1"/>
  <c r="Q63" i="1"/>
  <c r="P63" i="1"/>
  <c r="O63" i="1"/>
  <c r="N63" i="1"/>
  <c r="M63" i="1"/>
  <c r="L63" i="1"/>
  <c r="AB62" i="1"/>
  <c r="AE62" i="1" s="1"/>
  <c r="AA62" i="1"/>
  <c r="Z62" i="1"/>
  <c r="Y62" i="1"/>
  <c r="X62" i="1"/>
  <c r="W62" i="1"/>
  <c r="V62" i="1"/>
  <c r="U62" i="1"/>
  <c r="T62" i="1"/>
  <c r="S62" i="1"/>
  <c r="R62" i="1"/>
  <c r="Q62" i="1"/>
  <c r="P62" i="1"/>
  <c r="O62" i="1"/>
  <c r="N62" i="1"/>
  <c r="M62" i="1"/>
  <c r="L62" i="1"/>
  <c r="AB61" i="1"/>
  <c r="AA61" i="1"/>
  <c r="AA73" i="1" s="1"/>
  <c r="Z61" i="1"/>
  <c r="Z73" i="1" s="1"/>
  <c r="Y61" i="1"/>
  <c r="X61" i="1"/>
  <c r="W61" i="1"/>
  <c r="W73" i="1" s="1"/>
  <c r="V61" i="1"/>
  <c r="V73" i="1" s="1"/>
  <c r="U61" i="1"/>
  <c r="T61" i="1"/>
  <c r="S61" i="1"/>
  <c r="S73" i="1" s="1"/>
  <c r="R61" i="1"/>
  <c r="R73" i="1" s="1"/>
  <c r="Q61" i="1"/>
  <c r="P61" i="1"/>
  <c r="O61" i="1"/>
  <c r="N61" i="1"/>
  <c r="N73" i="1" s="1"/>
  <c r="M61" i="1"/>
  <c r="L61" i="1"/>
  <c r="AE60" i="1"/>
  <c r="AD60" i="1"/>
  <c r="AB56" i="1"/>
  <c r="AD56" i="1" s="1"/>
  <c r="AA56" i="1"/>
  <c r="Z56" i="1"/>
  <c r="Y56" i="1"/>
  <c r="X56" i="1"/>
  <c r="W56" i="1"/>
  <c r="W54" i="1" s="1"/>
  <c r="V56" i="1"/>
  <c r="U56" i="1"/>
  <c r="U54" i="1" s="1"/>
  <c r="T56" i="1"/>
  <c r="S56" i="1"/>
  <c r="S54" i="1" s="1"/>
  <c r="R56" i="1"/>
  <c r="Q56" i="1"/>
  <c r="P56" i="1"/>
  <c r="O56" i="1"/>
  <c r="N56" i="1"/>
  <c r="M56" i="1"/>
  <c r="L56" i="1"/>
  <c r="AE55" i="1"/>
  <c r="AB55" i="1"/>
  <c r="AA55" i="1"/>
  <c r="Z55" i="1"/>
  <c r="Z54" i="1" s="1"/>
  <c r="Y55" i="1"/>
  <c r="X55" i="1"/>
  <c r="W55" i="1"/>
  <c r="V55" i="1"/>
  <c r="U55" i="1"/>
  <c r="T55" i="1"/>
  <c r="S55" i="1"/>
  <c r="R55" i="1"/>
  <c r="Q55" i="1"/>
  <c r="P55" i="1"/>
  <c r="O55" i="1"/>
  <c r="O54" i="1" s="1"/>
  <c r="N55" i="1"/>
  <c r="N54" i="1" s="1"/>
  <c r="M55" i="1"/>
  <c r="L55" i="1"/>
  <c r="AA54" i="1"/>
  <c r="Y54" i="1"/>
  <c r="V54" i="1"/>
  <c r="R54" i="1"/>
  <c r="Q54" i="1"/>
  <c r="M54" i="1"/>
  <c r="AE53" i="1"/>
  <c r="AB53" i="1"/>
  <c r="AD53" i="1" s="1"/>
  <c r="AA53" i="1"/>
  <c r="Z53" i="1"/>
  <c r="Y53" i="1"/>
  <c r="X53" i="1"/>
  <c r="W53" i="1"/>
  <c r="V53" i="1"/>
  <c r="U53" i="1"/>
  <c r="T53" i="1"/>
  <c r="S53" i="1"/>
  <c r="R53" i="1"/>
  <c r="Q53" i="1"/>
  <c r="P53" i="1"/>
  <c r="O53" i="1"/>
  <c r="N53" i="1"/>
  <c r="M53" i="1"/>
  <c r="L53" i="1"/>
  <c r="AB52" i="1"/>
  <c r="AE52" i="1" s="1"/>
  <c r="AA52" i="1"/>
  <c r="Z52" i="1"/>
  <c r="Y52" i="1"/>
  <c r="X52" i="1"/>
  <c r="W52" i="1"/>
  <c r="V52" i="1"/>
  <c r="U52" i="1"/>
  <c r="T52" i="1"/>
  <c r="S52" i="1"/>
  <c r="R52" i="1"/>
  <c r="Q52" i="1"/>
  <c r="P52" i="1"/>
  <c r="O52" i="1"/>
  <c r="N52" i="1"/>
  <c r="M52" i="1"/>
  <c r="L52" i="1"/>
  <c r="AB51" i="1"/>
  <c r="AA51" i="1"/>
  <c r="Z51" i="1"/>
  <c r="Y51" i="1"/>
  <c r="X51" i="1"/>
  <c r="W51" i="1"/>
  <c r="V51" i="1"/>
  <c r="U51" i="1"/>
  <c r="T51" i="1"/>
  <c r="S51" i="1"/>
  <c r="R51" i="1"/>
  <c r="Q51" i="1"/>
  <c r="P51" i="1"/>
  <c r="O51" i="1"/>
  <c r="N51" i="1"/>
  <c r="M51" i="1"/>
  <c r="L51" i="1"/>
  <c r="AE50" i="1"/>
  <c r="AD50" i="1"/>
  <c r="AB50" i="1"/>
  <c r="AA50" i="1"/>
  <c r="Z50" i="1"/>
  <c r="Y50" i="1"/>
  <c r="X50" i="1"/>
  <c r="W50" i="1"/>
  <c r="V50" i="1"/>
  <c r="U50" i="1"/>
  <c r="T50" i="1"/>
  <c r="S50" i="1"/>
  <c r="R50" i="1"/>
  <c r="Q50" i="1"/>
  <c r="P50" i="1"/>
  <c r="O50" i="1"/>
  <c r="N50" i="1"/>
  <c r="M50" i="1"/>
  <c r="L50" i="1"/>
  <c r="AB49" i="1"/>
  <c r="AD49" i="1" s="1"/>
  <c r="AA49" i="1"/>
  <c r="Z49" i="1"/>
  <c r="Y49" i="1"/>
  <c r="X49" i="1"/>
  <c r="W49" i="1"/>
  <c r="V49" i="1"/>
  <c r="U49" i="1"/>
  <c r="T49" i="1"/>
  <c r="S49" i="1"/>
  <c r="R49" i="1"/>
  <c r="Q49" i="1"/>
  <c r="P49" i="1"/>
  <c r="O49" i="1"/>
  <c r="N49" i="1"/>
  <c r="M49" i="1"/>
  <c r="L49" i="1"/>
  <c r="AB48" i="1"/>
  <c r="AE48" i="1" s="1"/>
  <c r="AA48" i="1"/>
  <c r="Z48" i="1"/>
  <c r="Y48" i="1"/>
  <c r="X48" i="1"/>
  <c r="W48" i="1"/>
  <c r="V48" i="1"/>
  <c r="U48" i="1"/>
  <c r="T48" i="1"/>
  <c r="S48" i="1"/>
  <c r="R48" i="1"/>
  <c r="Q48" i="1"/>
  <c r="P48" i="1"/>
  <c r="O48" i="1"/>
  <c r="N48" i="1"/>
  <c r="M48" i="1"/>
  <c r="L48" i="1"/>
  <c r="AE47" i="1"/>
  <c r="AB47" i="1"/>
  <c r="AD47" i="1" s="1"/>
  <c r="AA47" i="1"/>
  <c r="AA46" i="1" s="1"/>
  <c r="Z47" i="1"/>
  <c r="Z46" i="1" s="1"/>
  <c r="Y47" i="1"/>
  <c r="X47" i="1"/>
  <c r="X46" i="1" s="1"/>
  <c r="W47" i="1"/>
  <c r="W46" i="1" s="1"/>
  <c r="V47" i="1"/>
  <c r="V46" i="1" s="1"/>
  <c r="U47" i="1"/>
  <c r="T47" i="1"/>
  <c r="T46" i="1" s="1"/>
  <c r="S47" i="1"/>
  <c r="S46" i="1" s="1"/>
  <c r="R47" i="1"/>
  <c r="R46" i="1" s="1"/>
  <c r="Q47" i="1"/>
  <c r="P47" i="1"/>
  <c r="P46" i="1" s="1"/>
  <c r="O47" i="1"/>
  <c r="O46" i="1" s="1"/>
  <c r="N47" i="1"/>
  <c r="N46" i="1" s="1"/>
  <c r="M47" i="1"/>
  <c r="L47" i="1"/>
  <c r="L46" i="1" s="1"/>
  <c r="Y46" i="1"/>
  <c r="U46" i="1"/>
  <c r="Q46" i="1"/>
  <c r="M46" i="1"/>
  <c r="AB45" i="1"/>
  <c r="AD45" i="1" s="1"/>
  <c r="AA45" i="1"/>
  <c r="Z45" i="1"/>
  <c r="Y45" i="1"/>
  <c r="X45" i="1"/>
  <c r="W45" i="1"/>
  <c r="V45" i="1"/>
  <c r="U45" i="1"/>
  <c r="T45" i="1"/>
  <c r="S45" i="1"/>
  <c r="R45" i="1"/>
  <c r="Q45" i="1"/>
  <c r="P45" i="1"/>
  <c r="O45" i="1"/>
  <c r="N45" i="1"/>
  <c r="M45" i="1"/>
  <c r="L45" i="1"/>
  <c r="AB44" i="1"/>
  <c r="AE44" i="1" s="1"/>
  <c r="AA44" i="1"/>
  <c r="Z44" i="1"/>
  <c r="Y44" i="1"/>
  <c r="X44" i="1"/>
  <c r="W44" i="1"/>
  <c r="V44" i="1"/>
  <c r="U44" i="1"/>
  <c r="T44" i="1"/>
  <c r="S44" i="1"/>
  <c r="R44" i="1"/>
  <c r="Q44" i="1"/>
  <c r="P44" i="1"/>
  <c r="O44" i="1"/>
  <c r="N44" i="1"/>
  <c r="M44" i="1"/>
  <c r="L44" i="1"/>
  <c r="AE43" i="1"/>
  <c r="AB43" i="1"/>
  <c r="AD43" i="1" s="1"/>
  <c r="AA43" i="1"/>
  <c r="AA42" i="1" s="1"/>
  <c r="AA57" i="1" s="1"/>
  <c r="Z43" i="1"/>
  <c r="Z42" i="1" s="1"/>
  <c r="Z57" i="1" s="1"/>
  <c r="Y43" i="1"/>
  <c r="X43" i="1"/>
  <c r="X42" i="1" s="1"/>
  <c r="W43" i="1"/>
  <c r="W42" i="1" s="1"/>
  <c r="V43" i="1"/>
  <c r="V42" i="1" s="1"/>
  <c r="V57" i="1" s="1"/>
  <c r="U43" i="1"/>
  <c r="T43" i="1"/>
  <c r="T42" i="1" s="1"/>
  <c r="S43" i="1"/>
  <c r="S42" i="1" s="1"/>
  <c r="R43" i="1"/>
  <c r="R42" i="1" s="1"/>
  <c r="R57" i="1" s="1"/>
  <c r="Q43" i="1"/>
  <c r="P43" i="1"/>
  <c r="P42" i="1" s="1"/>
  <c r="O43" i="1"/>
  <c r="O42" i="1" s="1"/>
  <c r="O57" i="1" s="1"/>
  <c r="N43" i="1"/>
  <c r="N42" i="1" s="1"/>
  <c r="N57" i="1" s="1"/>
  <c r="M43" i="1"/>
  <c r="L43" i="1"/>
  <c r="L42" i="1" s="1"/>
  <c r="Y42" i="1"/>
  <c r="Y57" i="1" s="1"/>
  <c r="U42" i="1"/>
  <c r="U57" i="1" s="1"/>
  <c r="Q42" i="1"/>
  <c r="Q57" i="1" s="1"/>
  <c r="M42" i="1"/>
  <c r="M57" i="1" s="1"/>
  <c r="AE41" i="1"/>
  <c r="AD41" i="1"/>
  <c r="D41" i="1"/>
  <c r="AB29" i="1"/>
  <c r="AE29" i="1" s="1"/>
  <c r="AA29" i="1"/>
  <c r="Z29" i="1"/>
  <c r="Y29" i="1"/>
  <c r="X29" i="1"/>
  <c r="W29" i="1"/>
  <c r="V29" i="1"/>
  <c r="U29" i="1"/>
  <c r="T29" i="1"/>
  <c r="S29" i="1"/>
  <c r="R29" i="1"/>
  <c r="Q29" i="1"/>
  <c r="P29" i="1"/>
  <c r="O29" i="1"/>
  <c r="N29" i="1"/>
  <c r="M29" i="1"/>
  <c r="L29" i="1"/>
  <c r="AE28" i="1"/>
  <c r="AB28" i="1"/>
  <c r="AD28" i="1" s="1"/>
  <c r="AA28" i="1"/>
  <c r="Z28" i="1"/>
  <c r="Y28" i="1"/>
  <c r="X28" i="1"/>
  <c r="W28" i="1"/>
  <c r="V28" i="1"/>
  <c r="U28" i="1"/>
  <c r="T28" i="1"/>
  <c r="S28" i="1"/>
  <c r="R28" i="1"/>
  <c r="Q28" i="1"/>
  <c r="P28" i="1"/>
  <c r="O28" i="1"/>
  <c r="N28" i="1"/>
  <c r="M28" i="1"/>
  <c r="L28" i="1"/>
  <c r="AE27" i="1"/>
  <c r="AD27" i="1"/>
  <c r="AB27" i="1"/>
  <c r="AA27" i="1"/>
  <c r="Z27" i="1"/>
  <c r="Y27" i="1"/>
  <c r="X27" i="1"/>
  <c r="W27" i="1"/>
  <c r="V27" i="1"/>
  <c r="U27" i="1"/>
  <c r="T27" i="1"/>
  <c r="S27" i="1"/>
  <c r="R27" i="1"/>
  <c r="Q27" i="1"/>
  <c r="P27" i="1"/>
  <c r="O27" i="1"/>
  <c r="N27" i="1"/>
  <c r="M27" i="1"/>
  <c r="L27" i="1"/>
  <c r="AB26" i="1"/>
  <c r="AD26" i="1" s="1"/>
  <c r="AA26" i="1"/>
  <c r="Z26" i="1"/>
  <c r="Y26" i="1"/>
  <c r="X26" i="1"/>
  <c r="W26" i="1"/>
  <c r="V26" i="1"/>
  <c r="U26" i="1"/>
  <c r="T26" i="1"/>
  <c r="S26" i="1"/>
  <c r="R26" i="1"/>
  <c r="Q26" i="1"/>
  <c r="P26" i="1"/>
  <c r="O26" i="1"/>
  <c r="N26" i="1"/>
  <c r="M26" i="1"/>
  <c r="L26" i="1"/>
  <c r="AB25" i="1"/>
  <c r="AE25" i="1" s="1"/>
  <c r="AA25" i="1"/>
  <c r="Z25" i="1"/>
  <c r="Y25" i="1"/>
  <c r="X25" i="1"/>
  <c r="W25" i="1"/>
  <c r="V25" i="1"/>
  <c r="U25" i="1"/>
  <c r="T25" i="1"/>
  <c r="S25" i="1"/>
  <c r="R25" i="1"/>
  <c r="Q25" i="1"/>
  <c r="P25" i="1"/>
  <c r="O25" i="1"/>
  <c r="N25" i="1"/>
  <c r="M25" i="1"/>
  <c r="L25" i="1"/>
  <c r="AE24" i="1"/>
  <c r="AB24" i="1"/>
  <c r="AD24" i="1" s="1"/>
  <c r="AA24" i="1"/>
  <c r="Z24" i="1"/>
  <c r="Y24" i="1"/>
  <c r="X24" i="1"/>
  <c r="W24" i="1"/>
  <c r="V24" i="1"/>
  <c r="U24" i="1"/>
  <c r="T24" i="1"/>
  <c r="S24" i="1"/>
  <c r="R24" i="1"/>
  <c r="Q24" i="1"/>
  <c r="P24" i="1"/>
  <c r="O24" i="1"/>
  <c r="N24" i="1"/>
  <c r="M24" i="1"/>
  <c r="L24" i="1"/>
  <c r="AE22" i="1"/>
  <c r="AD22" i="1"/>
  <c r="AB22" i="1"/>
  <c r="AA22" i="1"/>
  <c r="Z22" i="1"/>
  <c r="Y22" i="1"/>
  <c r="X22" i="1"/>
  <c r="W22" i="1"/>
  <c r="V22" i="1"/>
  <c r="U22" i="1"/>
  <c r="T22" i="1"/>
  <c r="S22" i="1"/>
  <c r="R22" i="1"/>
  <c r="Q22" i="1"/>
  <c r="P22" i="1"/>
  <c r="O22" i="1"/>
  <c r="N22" i="1"/>
  <c r="M22" i="1"/>
  <c r="L22" i="1"/>
  <c r="AB21" i="1"/>
  <c r="AE21" i="1" s="1"/>
  <c r="AA21" i="1"/>
  <c r="Z21" i="1"/>
  <c r="Y21" i="1"/>
  <c r="X21" i="1"/>
  <c r="W21" i="1"/>
  <c r="V21" i="1"/>
  <c r="U21" i="1"/>
  <c r="T21" i="1"/>
  <c r="S21" i="1"/>
  <c r="R21" i="1"/>
  <c r="Q21" i="1"/>
  <c r="P21" i="1"/>
  <c r="O21" i="1"/>
  <c r="N21" i="1"/>
  <c r="M21" i="1"/>
  <c r="L21" i="1"/>
  <c r="AB20" i="1"/>
  <c r="AE20" i="1" s="1"/>
  <c r="AA20" i="1"/>
  <c r="Z20" i="1"/>
  <c r="Y20" i="1"/>
  <c r="X20" i="1"/>
  <c r="W20" i="1"/>
  <c r="V20" i="1"/>
  <c r="U20" i="1"/>
  <c r="T20" i="1"/>
  <c r="S20" i="1"/>
  <c r="R20" i="1"/>
  <c r="Q20" i="1"/>
  <c r="P20" i="1"/>
  <c r="O20" i="1"/>
  <c r="N20" i="1"/>
  <c r="M20" i="1"/>
  <c r="L20" i="1"/>
  <c r="K19" i="1"/>
  <c r="J19" i="1"/>
  <c r="I19" i="1"/>
  <c r="H19" i="1"/>
  <c r="G19" i="1"/>
  <c r="F19" i="1"/>
  <c r="E19" i="1"/>
  <c r="D19" i="1"/>
  <c r="AE18" i="1"/>
  <c r="AD18" i="1"/>
  <c r="AB18" i="1"/>
  <c r="AA18" i="1"/>
  <c r="Z18" i="1"/>
  <c r="Y18" i="1"/>
  <c r="X18" i="1"/>
  <c r="W18" i="1"/>
  <c r="V18" i="1"/>
  <c r="U18" i="1"/>
  <c r="T18" i="1"/>
  <c r="S18" i="1"/>
  <c r="R18" i="1"/>
  <c r="Q18" i="1"/>
  <c r="P18" i="1"/>
  <c r="O18" i="1"/>
  <c r="N18" i="1"/>
  <c r="M18" i="1"/>
  <c r="L18" i="1"/>
  <c r="AB17" i="1"/>
  <c r="AE17" i="1" s="1"/>
  <c r="AA17" i="1"/>
  <c r="Z17" i="1"/>
  <c r="Y17" i="1"/>
  <c r="X17" i="1"/>
  <c r="W17" i="1"/>
  <c r="V17" i="1"/>
  <c r="U17" i="1"/>
  <c r="T17" i="1"/>
  <c r="S17" i="1"/>
  <c r="R17" i="1"/>
  <c r="Q17" i="1"/>
  <c r="P17" i="1"/>
  <c r="O17" i="1"/>
  <c r="N17" i="1"/>
  <c r="M17" i="1"/>
  <c r="L17" i="1"/>
  <c r="AB16" i="1"/>
  <c r="AE16" i="1" s="1"/>
  <c r="AA16" i="1"/>
  <c r="Z16" i="1"/>
  <c r="Y16" i="1"/>
  <c r="X16" i="1"/>
  <c r="W16" i="1"/>
  <c r="V16" i="1"/>
  <c r="U16" i="1"/>
  <c r="T16" i="1"/>
  <c r="S16" i="1"/>
  <c r="R16" i="1"/>
  <c r="Q16" i="1"/>
  <c r="P16" i="1"/>
  <c r="O16" i="1"/>
  <c r="N16" i="1"/>
  <c r="M16" i="1"/>
  <c r="L16" i="1"/>
  <c r="AE15" i="1"/>
  <c r="AB15" i="1"/>
  <c r="AD15" i="1" s="1"/>
  <c r="AA15" i="1"/>
  <c r="AA19" i="1" s="1"/>
  <c r="Z15" i="1"/>
  <c r="Z19" i="1" s="1"/>
  <c r="Y15" i="1"/>
  <c r="Y19" i="1" s="1"/>
  <c r="X15" i="1"/>
  <c r="X19" i="1" s="1"/>
  <c r="W15" i="1"/>
  <c r="W19" i="1" s="1"/>
  <c r="V15" i="1"/>
  <c r="V19" i="1" s="1"/>
  <c r="U15" i="1"/>
  <c r="U19" i="1" s="1"/>
  <c r="T15" i="1"/>
  <c r="T19" i="1" s="1"/>
  <c r="S15" i="1"/>
  <c r="S19" i="1" s="1"/>
  <c r="R15" i="1"/>
  <c r="R19" i="1" s="1"/>
  <c r="Q15" i="1"/>
  <c r="Q19" i="1" s="1"/>
  <c r="P15" i="1"/>
  <c r="P19" i="1" s="1"/>
  <c r="O15" i="1"/>
  <c r="O19" i="1" s="1"/>
  <c r="N15" i="1"/>
  <c r="N19" i="1" s="1"/>
  <c r="M15" i="1"/>
  <c r="M19" i="1" s="1"/>
  <c r="L15" i="1"/>
  <c r="L19" i="1" s="1"/>
  <c r="AE13" i="1"/>
  <c r="AD13" i="1"/>
  <c r="AB13" i="1"/>
  <c r="AA13" i="1"/>
  <c r="Z13" i="1"/>
  <c r="Y13" i="1"/>
  <c r="X13" i="1"/>
  <c r="W13" i="1"/>
  <c r="V13" i="1"/>
  <c r="U13" i="1"/>
  <c r="T13" i="1"/>
  <c r="S13" i="1"/>
  <c r="R13" i="1"/>
  <c r="Q13" i="1"/>
  <c r="P13" i="1"/>
  <c r="O13" i="1"/>
  <c r="N13" i="1"/>
  <c r="M13" i="1"/>
  <c r="L13" i="1"/>
  <c r="K12" i="1"/>
  <c r="AB11" i="1"/>
  <c r="AE11" i="1" s="1"/>
  <c r="AA11" i="1"/>
  <c r="AA12" i="1" s="1"/>
  <c r="Z11" i="1"/>
  <c r="Z12" i="1" s="1"/>
  <c r="Y11" i="1"/>
  <c r="Y12" i="1" s="1"/>
  <c r="X11" i="1"/>
  <c r="X12" i="1" s="1"/>
  <c r="W11" i="1"/>
  <c r="W12" i="1" s="1"/>
  <c r="V11" i="1"/>
  <c r="V12" i="1" s="1"/>
  <c r="U11" i="1"/>
  <c r="U12" i="1" s="1"/>
  <c r="T11" i="1"/>
  <c r="T12" i="1" s="1"/>
  <c r="S11" i="1"/>
  <c r="S12" i="1" s="1"/>
  <c r="R11" i="1"/>
  <c r="R12" i="1" s="1"/>
  <c r="Q11" i="1"/>
  <c r="Q12" i="1" s="1"/>
  <c r="P11" i="1"/>
  <c r="P12" i="1" s="1"/>
  <c r="O11" i="1"/>
  <c r="O12" i="1" s="1"/>
  <c r="N11" i="1"/>
  <c r="N12" i="1" s="1"/>
  <c r="M11" i="1"/>
  <c r="M12" i="1" s="1"/>
  <c r="L11" i="1"/>
  <c r="L12" i="1" s="1"/>
  <c r="E10" i="1"/>
  <c r="D10" i="1"/>
  <c r="F4" i="1"/>
  <c r="F10" i="1" s="1"/>
  <c r="E4" i="1"/>
  <c r="F162" i="1" l="1"/>
  <c r="F152" i="1"/>
  <c r="F119" i="1"/>
  <c r="F174" i="1"/>
  <c r="F98" i="1"/>
  <c r="F140" i="1"/>
  <c r="F124" i="1"/>
  <c r="F83" i="1"/>
  <c r="F109" i="1"/>
  <c r="F60" i="1"/>
  <c r="F41" i="1"/>
  <c r="S57" i="1"/>
  <c r="W57" i="1"/>
  <c r="T57" i="1"/>
  <c r="E174" i="1"/>
  <c r="E109" i="1"/>
  <c r="E162" i="1"/>
  <c r="E119" i="1"/>
  <c r="E140" i="1"/>
  <c r="E124" i="1"/>
  <c r="E98" i="1"/>
  <c r="E83" i="1"/>
  <c r="AB12" i="1"/>
  <c r="G4" i="1"/>
  <c r="E152" i="1"/>
  <c r="AE74" i="1"/>
  <c r="AD74" i="1"/>
  <c r="AD85" i="1"/>
  <c r="AB89" i="1"/>
  <c r="AE85" i="1"/>
  <c r="AD17" i="1"/>
  <c r="AD21" i="1"/>
  <c r="AD62" i="1"/>
  <c r="AE65" i="1"/>
  <c r="AD84" i="1"/>
  <c r="AA89" i="1"/>
  <c r="AE120" i="1"/>
  <c r="AD120" i="1"/>
  <c r="AD16" i="1"/>
  <c r="AD20" i="1"/>
  <c r="AD25" i="1"/>
  <c r="AE26" i="1"/>
  <c r="AD29" i="1"/>
  <c r="AD44" i="1"/>
  <c r="AE45" i="1"/>
  <c r="AD48" i="1"/>
  <c r="AE49" i="1"/>
  <c r="AD51" i="1"/>
  <c r="E60" i="1"/>
  <c r="L73" i="1"/>
  <c r="P73" i="1"/>
  <c r="T73" i="1"/>
  <c r="X73" i="1"/>
  <c r="AD61" i="1"/>
  <c r="AB73" i="1"/>
  <c r="AE66" i="1"/>
  <c r="AE70" i="1"/>
  <c r="AD70" i="1"/>
  <c r="AE87" i="1"/>
  <c r="AD87" i="1"/>
  <c r="AE111" i="1"/>
  <c r="AD111" i="1"/>
  <c r="AD11" i="1"/>
  <c r="E41" i="1"/>
  <c r="AD52" i="1"/>
  <c r="AE56" i="1"/>
  <c r="AE90" i="1"/>
  <c r="AD90" i="1"/>
  <c r="AB19" i="1"/>
  <c r="D140" i="1"/>
  <c r="D124" i="1"/>
  <c r="D174" i="1"/>
  <c r="D109" i="1"/>
  <c r="D152" i="1"/>
  <c r="D119" i="1"/>
  <c r="D60" i="1"/>
  <c r="D162" i="1"/>
  <c r="AB42" i="1"/>
  <c r="AB46" i="1"/>
  <c r="AE51" i="1"/>
  <c r="L54" i="1"/>
  <c r="L57" i="1" s="1"/>
  <c r="P54" i="1"/>
  <c r="P57" i="1" s="1"/>
  <c r="T54" i="1"/>
  <c r="X54" i="1"/>
  <c r="X57" i="1" s="1"/>
  <c r="AD55" i="1"/>
  <c r="AB54" i="1"/>
  <c r="M73" i="1"/>
  <c r="Q73" i="1"/>
  <c r="U73" i="1"/>
  <c r="Y73" i="1"/>
  <c r="AE61" i="1"/>
  <c r="AD66" i="1"/>
  <c r="D83" i="1"/>
  <c r="AE103" i="1"/>
  <c r="AD103" i="1"/>
  <c r="AE159" i="1"/>
  <c r="AD159" i="1"/>
  <c r="AE104" i="1"/>
  <c r="AB131" i="1"/>
  <c r="AE128" i="1"/>
  <c r="AE130" i="1"/>
  <c r="AD130" i="1"/>
  <c r="M159" i="1"/>
  <c r="Q159" i="1"/>
  <c r="U159" i="1"/>
  <c r="Y159" i="1"/>
  <c r="AE155" i="1"/>
  <c r="AD155" i="1"/>
  <c r="AD69" i="1"/>
  <c r="AD77" i="1"/>
  <c r="M89" i="1"/>
  <c r="Q89" i="1"/>
  <c r="U89" i="1"/>
  <c r="Y89" i="1"/>
  <c r="AE86" i="1"/>
  <c r="O105" i="1"/>
  <c r="S105" i="1"/>
  <c r="W105" i="1"/>
  <c r="AA105" i="1"/>
  <c r="AD104" i="1"/>
  <c r="AE125" i="1"/>
  <c r="N159" i="1"/>
  <c r="R159" i="1"/>
  <c r="V159" i="1"/>
  <c r="Z159" i="1"/>
  <c r="AE156" i="1"/>
  <c r="AD156" i="1"/>
  <c r="AD171" i="1"/>
  <c r="AE176" i="1"/>
  <c r="AB175" i="1"/>
  <c r="AD176" i="1"/>
  <c r="AE93" i="1"/>
  <c r="AD93" i="1"/>
  <c r="L105" i="1"/>
  <c r="P105" i="1"/>
  <c r="T105" i="1"/>
  <c r="X105" i="1"/>
  <c r="AB105" i="1"/>
  <c r="AE110" i="1"/>
  <c r="AD110" i="1"/>
  <c r="AE143" i="1"/>
  <c r="AE165" i="1"/>
  <c r="AD165" i="1"/>
  <c r="AE169" i="1"/>
  <c r="AD169" i="1"/>
  <c r="AE126" i="1"/>
  <c r="AD126" i="1"/>
  <c r="AD154" i="1"/>
  <c r="AD158" i="1"/>
  <c r="AE166" i="1"/>
  <c r="AE170" i="1"/>
  <c r="M175" i="1"/>
  <c r="Q175" i="1"/>
  <c r="U175" i="1"/>
  <c r="Y175" i="1"/>
  <c r="O128" i="1"/>
  <c r="O131" i="1" s="1"/>
  <c r="S128" i="1"/>
  <c r="S131" i="1" s="1"/>
  <c r="W128" i="1"/>
  <c r="W131" i="1" s="1"/>
  <c r="AA128" i="1"/>
  <c r="AA131" i="1" s="1"/>
  <c r="AE127" i="1"/>
  <c r="L141" i="1"/>
  <c r="P141" i="1"/>
  <c r="T141" i="1"/>
  <c r="X141" i="1"/>
  <c r="AE142" i="1"/>
  <c r="AD142" i="1"/>
  <c r="AB141" i="1"/>
  <c r="AE147" i="1"/>
  <c r="AD147" i="1"/>
  <c r="O171" i="1"/>
  <c r="S171" i="1"/>
  <c r="W171" i="1"/>
  <c r="AA171" i="1"/>
  <c r="T178" i="1"/>
  <c r="X178" i="1"/>
  <c r="AE179" i="1"/>
  <c r="AD179" i="1"/>
  <c r="AB178" i="1"/>
  <c r="AE180" i="1"/>
  <c r="AE182" i="1"/>
  <c r="AD182" i="1"/>
  <c r="AD125" i="1"/>
  <c r="C9" i="2"/>
  <c r="AD141" i="1" l="1"/>
  <c r="AE141" i="1"/>
  <c r="G10" i="1"/>
  <c r="H4" i="1"/>
  <c r="AD19" i="1"/>
  <c r="AE19" i="1"/>
  <c r="AD89" i="1"/>
  <c r="AE89" i="1"/>
  <c r="AD178" i="1"/>
  <c r="AE178" i="1"/>
  <c r="AD105" i="1"/>
  <c r="AE105" i="1"/>
  <c r="AE175" i="1"/>
  <c r="AD175" i="1"/>
  <c r="AE131" i="1"/>
  <c r="AD131" i="1"/>
  <c r="AE46" i="1"/>
  <c r="AD46" i="1"/>
  <c r="AE73" i="1"/>
  <c r="AD73" i="1"/>
  <c r="AE12" i="1"/>
  <c r="AD12" i="1"/>
  <c r="AD128" i="1"/>
  <c r="AD54" i="1"/>
  <c r="AE54" i="1"/>
  <c r="AB57" i="1"/>
  <c r="AE42" i="1"/>
  <c r="AD42" i="1"/>
  <c r="H10" i="1" l="1"/>
  <c r="I4" i="1"/>
  <c r="G162" i="1"/>
  <c r="G152" i="1"/>
  <c r="G140" i="1"/>
  <c r="G174" i="1"/>
  <c r="G98" i="1"/>
  <c r="G124" i="1"/>
  <c r="G83" i="1"/>
  <c r="G109" i="1"/>
  <c r="G41" i="1"/>
  <c r="G119" i="1"/>
  <c r="G60" i="1"/>
  <c r="AE57" i="1"/>
  <c r="AD57" i="1"/>
  <c r="J4" i="1" l="1"/>
  <c r="I10" i="1"/>
  <c r="H140" i="1"/>
  <c r="H124" i="1"/>
  <c r="H174" i="1"/>
  <c r="H162" i="1"/>
  <c r="H152" i="1"/>
  <c r="H109" i="1"/>
  <c r="H83" i="1"/>
  <c r="H98" i="1"/>
  <c r="H60" i="1"/>
  <c r="H119" i="1"/>
  <c r="H41" i="1"/>
  <c r="I174" i="1" l="1"/>
  <c r="I152" i="1"/>
  <c r="I124" i="1"/>
  <c r="I109" i="1"/>
  <c r="I140" i="1"/>
  <c r="I119" i="1"/>
  <c r="I98" i="1"/>
  <c r="I162" i="1"/>
  <c r="I60" i="1"/>
  <c r="I41" i="1"/>
  <c r="I83" i="1"/>
  <c r="J10" i="1"/>
  <c r="K4" i="1"/>
  <c r="J162" i="1" l="1"/>
  <c r="J152" i="1"/>
  <c r="J174" i="1"/>
  <c r="J140" i="1"/>
  <c r="J119" i="1"/>
  <c r="J98" i="1"/>
  <c r="J124" i="1"/>
  <c r="J109" i="1"/>
  <c r="J83" i="1"/>
  <c r="J60" i="1"/>
  <c r="J41" i="1"/>
  <c r="K10" i="1"/>
  <c r="L4" i="1"/>
  <c r="K162" i="1" l="1"/>
  <c r="K152" i="1"/>
  <c r="K140" i="1"/>
  <c r="K98" i="1"/>
  <c r="K83" i="1"/>
  <c r="K119" i="1"/>
  <c r="K174" i="1"/>
  <c r="K60" i="1"/>
  <c r="K41" i="1"/>
  <c r="K124" i="1"/>
  <c r="K109" i="1"/>
  <c r="L10" i="1"/>
  <c r="M4" i="1"/>
  <c r="L140" i="1" l="1"/>
  <c r="L124" i="1"/>
  <c r="L174" i="1"/>
  <c r="L109" i="1"/>
  <c r="L162" i="1"/>
  <c r="L119" i="1"/>
  <c r="L83" i="1"/>
  <c r="L60" i="1"/>
  <c r="L152" i="1"/>
  <c r="L98" i="1"/>
  <c r="L41" i="1"/>
  <c r="M10" i="1"/>
  <c r="N4" i="1"/>
  <c r="M174" i="1" l="1"/>
  <c r="M109" i="1"/>
  <c r="M162" i="1"/>
  <c r="M124" i="1"/>
  <c r="M119" i="1"/>
  <c r="M83" i="1"/>
  <c r="M152" i="1"/>
  <c r="M98" i="1"/>
  <c r="M41" i="1"/>
  <c r="M140" i="1"/>
  <c r="M60" i="1"/>
  <c r="N10" i="1"/>
  <c r="O4" i="1"/>
  <c r="N162" i="1" l="1"/>
  <c r="N152" i="1"/>
  <c r="N124" i="1"/>
  <c r="N119" i="1"/>
  <c r="N174" i="1"/>
  <c r="N98" i="1"/>
  <c r="N140" i="1"/>
  <c r="N109" i="1"/>
  <c r="N60" i="1"/>
  <c r="N41" i="1"/>
  <c r="N83" i="1"/>
  <c r="P4" i="1"/>
  <c r="O10" i="1"/>
  <c r="P10" i="1" l="1"/>
  <c r="Q4" i="1"/>
  <c r="O162" i="1"/>
  <c r="O152" i="1"/>
  <c r="O140" i="1"/>
  <c r="O174" i="1"/>
  <c r="O98" i="1"/>
  <c r="O83" i="1"/>
  <c r="O109" i="1"/>
  <c r="O124" i="1"/>
  <c r="O41" i="1"/>
  <c r="O119" i="1"/>
  <c r="O60" i="1"/>
  <c r="R4" i="1" l="1"/>
  <c r="Q10" i="1"/>
  <c r="P140" i="1"/>
  <c r="P124" i="1"/>
  <c r="P174" i="1"/>
  <c r="P162" i="1"/>
  <c r="P152" i="1"/>
  <c r="P109" i="1"/>
  <c r="P98" i="1"/>
  <c r="P60" i="1"/>
  <c r="P119" i="1"/>
  <c r="P83" i="1"/>
  <c r="P41" i="1"/>
  <c r="Q174" i="1" l="1"/>
  <c r="Q152" i="1"/>
  <c r="Q109" i="1"/>
  <c r="Q140" i="1"/>
  <c r="Q119" i="1"/>
  <c r="Q98" i="1"/>
  <c r="Q124" i="1"/>
  <c r="Q83" i="1"/>
  <c r="Q60" i="1"/>
  <c r="Q41" i="1"/>
  <c r="Q162" i="1"/>
  <c r="S4" i="1"/>
  <c r="R10" i="1"/>
  <c r="S10" i="1" l="1"/>
  <c r="T4" i="1"/>
  <c r="R119" i="1"/>
  <c r="R162" i="1"/>
  <c r="R152" i="1"/>
  <c r="R174" i="1"/>
  <c r="R140" i="1"/>
  <c r="R124" i="1"/>
  <c r="R98" i="1"/>
  <c r="R109" i="1"/>
  <c r="R83" i="1"/>
  <c r="R41" i="1"/>
  <c r="R60" i="1"/>
  <c r="T10" i="1" l="1"/>
  <c r="U4" i="1"/>
  <c r="S162" i="1"/>
  <c r="S152" i="1"/>
  <c r="S140" i="1"/>
  <c r="S124" i="1"/>
  <c r="S119" i="1"/>
  <c r="S98" i="1"/>
  <c r="S83" i="1"/>
  <c r="S174" i="1"/>
  <c r="S41" i="1"/>
  <c r="S109" i="1"/>
  <c r="S60" i="1"/>
  <c r="U10" i="1" l="1"/>
  <c r="V4" i="1"/>
  <c r="T140" i="1"/>
  <c r="T124" i="1"/>
  <c r="T174" i="1"/>
  <c r="T109" i="1"/>
  <c r="T152" i="1"/>
  <c r="T119" i="1"/>
  <c r="T60" i="1"/>
  <c r="T162" i="1"/>
  <c r="T98" i="1"/>
  <c r="T83" i="1"/>
  <c r="T41" i="1"/>
  <c r="V10" i="1" l="1"/>
  <c r="W4" i="1"/>
  <c r="U174" i="1"/>
  <c r="U109" i="1"/>
  <c r="U162" i="1"/>
  <c r="U124" i="1"/>
  <c r="U119" i="1"/>
  <c r="U140" i="1"/>
  <c r="U98" i="1"/>
  <c r="U83" i="1"/>
  <c r="U41" i="1"/>
  <c r="U152" i="1"/>
  <c r="U60" i="1"/>
  <c r="X4" i="1" l="1"/>
  <c r="W10" i="1"/>
  <c r="V119" i="1"/>
  <c r="V162" i="1"/>
  <c r="V152" i="1"/>
  <c r="V174" i="1"/>
  <c r="V98" i="1"/>
  <c r="V140" i="1"/>
  <c r="V83" i="1"/>
  <c r="V109" i="1"/>
  <c r="V124" i="1"/>
  <c r="V60" i="1"/>
  <c r="V41" i="1"/>
  <c r="W162" i="1" l="1"/>
  <c r="W152" i="1"/>
  <c r="W140" i="1"/>
  <c r="W174" i="1"/>
  <c r="W98" i="1"/>
  <c r="W124" i="1"/>
  <c r="W119" i="1"/>
  <c r="W83" i="1"/>
  <c r="W109" i="1"/>
  <c r="W41" i="1"/>
  <c r="W60" i="1"/>
  <c r="X10" i="1"/>
  <c r="Y4" i="1"/>
  <c r="X140" i="1" l="1"/>
  <c r="X124" i="1"/>
  <c r="X174" i="1"/>
  <c r="X162" i="1"/>
  <c r="X119" i="1"/>
  <c r="X152" i="1"/>
  <c r="X109" i="1"/>
  <c r="X83" i="1"/>
  <c r="X98" i="1"/>
  <c r="X60" i="1"/>
  <c r="X41" i="1"/>
  <c r="Y10" i="1"/>
  <c r="Z4" i="1"/>
  <c r="Y174" i="1" l="1"/>
  <c r="Y152" i="1"/>
  <c r="Y124" i="1"/>
  <c r="Y109" i="1"/>
  <c r="Y140" i="1"/>
  <c r="Y98" i="1"/>
  <c r="Y162" i="1"/>
  <c r="Y83" i="1"/>
  <c r="Y60" i="1"/>
  <c r="Y41" i="1"/>
  <c r="Y119" i="1"/>
  <c r="Z10" i="1"/>
  <c r="AA4" i="1"/>
  <c r="Z119" i="1" l="1"/>
  <c r="Z162" i="1"/>
  <c r="Z152" i="1"/>
  <c r="Z174" i="1"/>
  <c r="Z140" i="1"/>
  <c r="Z98" i="1"/>
  <c r="Z109" i="1"/>
  <c r="Z124" i="1"/>
  <c r="Z83" i="1"/>
  <c r="Z60" i="1"/>
  <c r="Z41" i="1"/>
  <c r="AA10" i="1"/>
  <c r="AB4" i="1"/>
  <c r="AB10" i="1" s="1"/>
  <c r="AA162" i="1" l="1"/>
  <c r="AA152" i="1"/>
  <c r="AA140" i="1"/>
  <c r="AA98" i="1"/>
  <c r="AA83" i="1"/>
  <c r="AA174" i="1"/>
  <c r="AA124" i="1"/>
  <c r="AA119" i="1"/>
  <c r="AA60" i="1"/>
  <c r="AA41" i="1"/>
  <c r="AA109" i="1"/>
  <c r="AB140" i="1"/>
  <c r="AB124" i="1"/>
  <c r="AB174" i="1"/>
  <c r="AB119" i="1"/>
  <c r="AB109" i="1"/>
  <c r="AB162" i="1"/>
  <c r="AB83" i="1"/>
  <c r="AB60" i="1"/>
  <c r="AB152" i="1"/>
  <c r="AB98" i="1"/>
  <c r="AB41" i="1"/>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<sst xmlns="http://schemas.openxmlformats.org/spreadsheetml/2006/main" count="179" uniqueCount="129">
  <si>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</si>
  <si>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</si>
  <si>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</si>
  <si>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</si>
  <si>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</si>
  <si>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</si>
  <si>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</si>
  <si>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</si>
  <si>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</si>
  <si>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</si>
  <si>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</si>
  <si>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</si>
  <si>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</si>
  <si>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</si>
  <si>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</si>
  <si>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</si>
  <si>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</si>
  <si>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</si>
  <si>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</si>
  <si>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</si>
  <si>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</si>
  <si>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</si>
  <si>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</si>
  <si>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</si>
  <si>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</si>
  <si>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</si>
  <si>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</si>
  <si>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</si>
  <si>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</si>
  <si>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</si>
  <si>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</si>
  <si>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</si>
  <si>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</si>
  <si>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</si>
  <si>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</si>
  <si>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</si>
  <si>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</si>
  <si>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</si>
  <si>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</si>
  <si>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</si>
  <si>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</si>
  <si>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</si>
  <si>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</si>
  <si>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</si>
  <si>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</si>
  <si>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</si>
  <si>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</si>
  <si>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</si>
  <si>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</si>
  <si>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</si>
  <si>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</si>
  <si>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</si>
  <si>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</si>
  <si>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</si>
  <si>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</si>
  <si>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</si>
  <si>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</si>
  <si>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</si>
  <si>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</si>
  <si>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</si>
  <si>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</si>
  <si>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</si>
  <si>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</si>
  <si>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</si>
  <si>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</si>
  <si>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</si>
  <si>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</si>
  <si>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</si>
  <si>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</si>
  <si>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</si>
  <si>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</si>
  <si>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</si>
  <si>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</si>
  <si>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</si>
  <si>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</si>
  <si>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</si>
  <si>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</si>
  <si>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</si>
  <si>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</si>
  <si>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</si>
  <si>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</si>
  <si>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</si>
  <si>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</si>
  <si>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</si>
  <si>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</si>
  <si>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</si>
  <si>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</si>
  <si>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</si>
  <si>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</si>
  <si>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</si>
  <si>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</si>
  <si>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</si>
  <si>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</si>
  <si>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</si>
  <si>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</si>
  <si>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</si>
  <si>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</si>
  <si>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</si>
  <si>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</si>
  <si>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</si>
  <si>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</si>
  <si>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</si>
  <si>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</si>
  <si>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</si>
  <si>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</si>
  <si>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</si>
  <si>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</si>
  <si>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</si>
  <si>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</si>
  <si>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</si>
  <si>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</si>
  <si>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</si>
  <si>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</si>
  <si>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</si>
  <si>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</si>
  <si>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</si>
  <si>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</si>
  <si>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</si>
  <si>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</si>
  <si>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</si>
  <si>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</si>
  <si>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</si>
  <si>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</si>
  <si>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</si>
  <si>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</si>
  <si>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</si>
  <si>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</si>
  <si>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t xml:space="preserve">NLMK Q1 2018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</si>
  <si>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Q1 2018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</si>
</sst>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HD"/>
      <sheetName val="FACE"/>
      <sheetName val="FACE RUS"/>
      <sheetName val="C"/>
      <sheetName val="ОР"/>
      <sheetName val="Мощности"/>
      <sheetName val="TU"/>
      <sheetName val="Capacities"/>
      <sheetName val="Лист1"/>
      <sheetName val="TECHRUS"/>
      <sheetName val="Ex-&gt;"/>
      <sheetName val="ПРОВЕРКА"/>
    </sheetNames>
    <sheetDataSet>
      <sheetData sheetId="0"/>
      <sheetData sheetId="1">
        <row r="2">
          <cell r="G2" t="str">
            <v>Product</v>
          </cell>
        </row>
      </sheetData>
      <sheetData sheetId="2"/>
      <sheetData sheetId="3">
        <row r="61">
          <cell r="P61">
            <v>0.30380740526915717</v>
          </cell>
        </row>
      </sheetData>
      <sheetData sheetId="4"/>
      <sheetData sheetId="5" refreshError="1"/>
      <sheetData sheetId="6">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row>
      </sheetData>
      <sheetData sheetId="7">
        <row r="5">
          <cell r="C5" t="str">
            <v>Q3</v>
          </cell>
          <cell r="D5">
            <v>2016</v>
          </cell>
        </row>
      </sheetData>
      <sheetData sheetId="8"/>
      <sheetData sheetId="9"/>
      <sheetData sheetId="10"/>
      <sheetData sheetId="11"/>
      <sheetData sheetId="12">
        <row r="11">
          <cell r="D11">
            <v>3.6347783773730002</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s>
    <sheetDataSet>
      <sheetData sheetId="0"/>
      <sheetData sheetId="1"/>
      <sheetData sheetId="2"/>
      <sheetData sheetId="3"/>
      <sheetData sheetId="4">
        <row r="8">
          <cell r="B8">
            <v>39448</v>
          </cell>
        </row>
      </sheetData>
      <sheetData sheetId="5">
        <row r="8">
          <cell r="B8">
            <v>39448</v>
          </cell>
        </row>
      </sheetData>
      <sheetData sheetId="6">
        <row r="12">
          <cell r="BE12">
            <v>0</v>
          </cell>
        </row>
      </sheetData>
      <sheetData sheetId="7">
        <row r="12">
          <cell r="AU12">
            <v>0</v>
          </cell>
        </row>
      </sheetData>
      <sheetData sheetId="8">
        <row r="12">
          <cell r="AU12">
            <v>0</v>
          </cell>
        </row>
      </sheetData>
      <sheetData sheetId="9"/>
      <sheetData sheetId="10"/>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HD"/>
      <sheetName val="FACE"/>
      <sheetName val="FACE RUS"/>
      <sheetName val="C"/>
      <sheetName val="ОР"/>
      <sheetName val="Мощности"/>
      <sheetName val="TU"/>
      <sheetName val="Capacities"/>
      <sheetName val="Лист1"/>
      <sheetName val="TECHRUS"/>
    </sheetNames>
    <sheetDataSet>
      <sheetData sheetId="0"/>
      <sheetData sheetId="1">
        <row r="2">
          <cell r="G2" t="str">
            <v>Product</v>
          </cell>
          <cell r="I2" t="str">
            <v>Q1 2014</v>
          </cell>
          <cell r="J2" t="str">
            <v>Q2 2014</v>
          </cell>
          <cell r="K2" t="str">
            <v>Q3 2014</v>
          </cell>
          <cell r="L2" t="str">
            <v>Q4 2014</v>
          </cell>
          <cell r="M2" t="str">
            <v>Q1 2015</v>
          </cell>
          <cell r="N2" t="str">
            <v>Q2 2015</v>
          </cell>
          <cell r="O2" t="str">
            <v>Q3 2015</v>
          </cell>
          <cell r="P2" t="str">
            <v>Q4 2015</v>
          </cell>
          <cell r="Q2" t="str">
            <v>Q1 2016</v>
          </cell>
          <cell r="R2" t="str">
            <v>Q2 2016</v>
          </cell>
          <cell r="S2" t="str">
            <v>Q3 2016</v>
          </cell>
          <cell r="T2" t="str">
            <v>Q4 2016</v>
          </cell>
          <cell r="U2" t="str">
            <v>Q1 2017</v>
          </cell>
          <cell r="V2" t="str">
            <v>Q2 2017</v>
          </cell>
          <cell r="W2" t="str">
            <v>Q3 2017</v>
          </cell>
          <cell r="X2" t="str">
            <v>Q4 2017</v>
          </cell>
          <cell r="Y2" t="str">
            <v>Q1 2018</v>
          </cell>
        </row>
        <row r="3">
          <cell r="G3" t="str">
            <v>Pig iron</v>
          </cell>
          <cell r="I3">
            <v>3.26755</v>
          </cell>
          <cell r="J3">
            <v>4.2422000000000004</v>
          </cell>
          <cell r="K3">
            <v>13.605090000000001</v>
          </cell>
          <cell r="L3">
            <v>9.6146200000000004</v>
          </cell>
          <cell r="M3">
            <v>3.0663499999999999</v>
          </cell>
          <cell r="N3">
            <v>1.25525</v>
          </cell>
          <cell r="O3">
            <v>1.5351400000000002</v>
          </cell>
          <cell r="P3">
            <v>36.306950000000015</v>
          </cell>
          <cell r="Q3">
            <v>16.783050000000006</v>
          </cell>
          <cell r="R3">
            <v>11.754800000000007</v>
          </cell>
          <cell r="S3">
            <v>1.0439499999999999</v>
          </cell>
          <cell r="T3">
            <v>48.762750000000011</v>
          </cell>
          <cell r="U3">
            <v>5.7161000000000008</v>
          </cell>
          <cell r="V3">
            <v>4.9508000000000001</v>
          </cell>
          <cell r="W3">
            <v>3.6915500000000003</v>
          </cell>
          <cell r="X3">
            <v>3.4904500000000005</v>
          </cell>
          <cell r="Y3">
            <v>3.2704499999999994</v>
          </cell>
        </row>
        <row r="4">
          <cell r="G4" t="str">
            <v>Slabs</v>
          </cell>
          <cell r="I4">
            <v>190.89078000000001</v>
          </cell>
          <cell r="J4">
            <v>169.13404</v>
          </cell>
          <cell r="K4">
            <v>154.95634999999999</v>
          </cell>
          <cell r="L4">
            <v>204.76785999999998</v>
          </cell>
          <cell r="M4">
            <v>237.53029999999785</v>
          </cell>
          <cell r="N4">
            <v>228.02408999999938</v>
          </cell>
          <cell r="O4">
            <v>250.24656999999823</v>
          </cell>
          <cell r="P4">
            <v>196.47107999999872</v>
          </cell>
          <cell r="Q4">
            <v>248.93223999999549</v>
          </cell>
          <cell r="R4">
            <v>190.68594999999866</v>
          </cell>
          <cell r="S4">
            <v>190.17528000000047</v>
          </cell>
          <cell r="T4">
            <v>229.04103000000265</v>
          </cell>
          <cell r="U4">
            <v>114.37054999999853</v>
          </cell>
          <cell r="V4">
            <v>94.977740000000125</v>
          </cell>
          <cell r="W4">
            <v>243.79354000000041</v>
          </cell>
          <cell r="X4">
            <v>265.19055000000731</v>
          </cell>
          <cell r="Y4">
            <v>200.74008000000134</v>
          </cell>
        </row>
        <row r="5">
          <cell r="G5" t="str">
            <v>HRC</v>
          </cell>
          <cell r="I5">
            <v>289.92154999999997</v>
          </cell>
          <cell r="J5">
            <v>372.01590099999999</v>
          </cell>
          <cell r="K5">
            <v>441.13392899999997</v>
          </cell>
          <cell r="L5">
            <v>342.11643200000003</v>
          </cell>
          <cell r="M5">
            <v>272.09522000000004</v>
          </cell>
          <cell r="N5">
            <v>349.15227000000004</v>
          </cell>
          <cell r="O5">
            <v>442.64942999999982</v>
          </cell>
          <cell r="P5">
            <v>351.00968399999874</v>
          </cell>
          <cell r="Q5">
            <v>451.53772999999893</v>
          </cell>
          <cell r="R5">
            <v>282.94730000000015</v>
          </cell>
          <cell r="S5">
            <v>417.87357999999881</v>
          </cell>
          <cell r="T5">
            <v>306.13220199999978</v>
          </cell>
          <cell r="U5">
            <v>273.09899999999988</v>
          </cell>
          <cell r="V5">
            <v>390.73868499999969</v>
          </cell>
          <cell r="W5">
            <v>512.08063700000014</v>
          </cell>
          <cell r="X5">
            <v>465.89454699999862</v>
          </cell>
          <cell r="Y5">
            <v>303.11772999999971</v>
          </cell>
        </row>
        <row r="6">
          <cell r="G6" t="str">
            <v>CRC</v>
          </cell>
          <cell r="I6">
            <v>189.59266</v>
          </cell>
          <cell r="J6">
            <v>193.3717</v>
          </cell>
          <cell r="K6">
            <v>219.73578000000003</v>
          </cell>
          <cell r="L6">
            <v>190.012584</v>
          </cell>
          <cell r="M6">
            <v>164.05887999999999</v>
          </cell>
          <cell r="N6">
            <v>144.18975699999999</v>
          </cell>
          <cell r="O6">
            <v>198.54955499999983</v>
          </cell>
          <cell r="P6">
            <v>199.14562500000005</v>
          </cell>
          <cell r="Q6">
            <v>177.69548099999992</v>
          </cell>
          <cell r="R6">
            <v>191.71988799999997</v>
          </cell>
          <cell r="S6">
            <v>231.52485099999973</v>
          </cell>
          <cell r="T6">
            <v>189.38838599999977</v>
          </cell>
          <cell r="U6">
            <v>167.36261899999977</v>
          </cell>
          <cell r="V6">
            <v>213.06162199999977</v>
          </cell>
          <cell r="W6">
            <v>261.46324999999979</v>
          </cell>
          <cell r="X6">
            <v>275.30192799999986</v>
          </cell>
          <cell r="Y6">
            <v>202.31533799999968</v>
          </cell>
        </row>
        <row r="7">
          <cell r="G7" t="str">
            <v>HDG</v>
          </cell>
          <cell r="I7">
            <v>139.72555</v>
          </cell>
          <cell r="J7">
            <v>154.83632999999998</v>
          </cell>
          <cell r="K7">
            <v>142.18593800000002</v>
          </cell>
          <cell r="L7">
            <v>128.28853600000002</v>
          </cell>
          <cell r="M7">
            <v>155.34758999999991</v>
          </cell>
          <cell r="N7">
            <v>126.13181599999987</v>
          </cell>
          <cell r="O7">
            <v>179.5436379999997</v>
          </cell>
          <cell r="P7">
            <v>132.97163899999981</v>
          </cell>
          <cell r="Q7">
            <v>107.53610799999987</v>
          </cell>
          <cell r="R7">
            <v>159.59542899999965</v>
          </cell>
          <cell r="S7">
            <v>164.15533999999965</v>
          </cell>
          <cell r="T7">
            <v>151.16993399999973</v>
          </cell>
          <cell r="U7">
            <v>133.69387999999987</v>
          </cell>
          <cell r="V7">
            <v>147.82721399999991</v>
          </cell>
          <cell r="W7">
            <v>189.71627799999985</v>
          </cell>
          <cell r="X7">
            <v>161.76744299999999</v>
          </cell>
          <cell r="Y7">
            <v>167.31056199999995</v>
          </cell>
        </row>
        <row r="8">
          <cell r="G8" t="str">
            <v>Coated</v>
          </cell>
          <cell r="I8">
            <v>129.25118000000001</v>
          </cell>
          <cell r="J8">
            <v>122.27078</v>
          </cell>
          <cell r="K8">
            <v>120.87977000000001</v>
          </cell>
          <cell r="L8">
            <v>129.54270000000002</v>
          </cell>
          <cell r="M8">
            <v>87.260800000000003</v>
          </cell>
          <cell r="N8">
            <v>89.983209999999872</v>
          </cell>
          <cell r="O8">
            <v>109.81913999999975</v>
          </cell>
          <cell r="P8">
            <v>82.683504999999926</v>
          </cell>
          <cell r="Q8">
            <v>90.751459999999838</v>
          </cell>
          <cell r="R8">
            <v>115.86056199999979</v>
          </cell>
          <cell r="S8">
            <v>134.9212269999999</v>
          </cell>
          <cell r="T8">
            <v>109.353949</v>
          </cell>
          <cell r="U8">
            <v>70.826644000000073</v>
          </cell>
          <cell r="V8">
            <v>100.52235999999994</v>
          </cell>
          <cell r="W8">
            <v>129.17851999999999</v>
          </cell>
          <cell r="X8">
            <v>93.578509999999952</v>
          </cell>
          <cell r="Y8">
            <v>84.724104999999895</v>
          </cell>
        </row>
        <row r="9">
          <cell r="G9" t="str">
            <v>Dynamo</v>
          </cell>
          <cell r="I9">
            <v>8.9688999999999997</v>
          </cell>
          <cell r="J9">
            <v>12.53604</v>
          </cell>
          <cell r="K9">
            <v>11.667830000000002</v>
          </cell>
          <cell r="L9">
            <v>9.6959199999999992</v>
          </cell>
          <cell r="M9">
            <v>10.9572</v>
          </cell>
          <cell r="N9">
            <v>9.1631299999999793</v>
          </cell>
          <cell r="O9">
            <v>10.667229999999989</v>
          </cell>
          <cell r="P9">
            <v>13.31298999999998</v>
          </cell>
          <cell r="Q9">
            <v>11.297570000000006</v>
          </cell>
          <cell r="R9">
            <v>13.815499999999997</v>
          </cell>
          <cell r="S9">
            <v>14.824329999999996</v>
          </cell>
          <cell r="T9">
            <v>14.111029999999985</v>
          </cell>
          <cell r="U9">
            <v>13.169550000000005</v>
          </cell>
          <cell r="V9">
            <v>13.951252</v>
          </cell>
          <cell r="W9">
            <v>12.882809999999992</v>
          </cell>
          <cell r="X9">
            <v>14.903000000000002</v>
          </cell>
          <cell r="Y9">
            <v>12.37079</v>
          </cell>
        </row>
        <row r="10">
          <cell r="G10" t="str">
            <v>Transformer</v>
          </cell>
          <cell r="I10">
            <v>8.6220630000000007</v>
          </cell>
          <cell r="J10">
            <v>10.474264000000002</v>
          </cell>
          <cell r="K10">
            <v>9.2911329999999985</v>
          </cell>
          <cell r="L10">
            <v>8.9269590000000019</v>
          </cell>
          <cell r="M10">
            <v>7.8203479999999992</v>
          </cell>
          <cell r="N10">
            <v>8.3363280000000017</v>
          </cell>
          <cell r="O10">
            <v>9.7560390000000066</v>
          </cell>
          <cell r="P10">
            <v>13.778274000000003</v>
          </cell>
          <cell r="Q10">
            <v>9.1043899999999987</v>
          </cell>
          <cell r="R10">
            <v>10.332584000000004</v>
          </cell>
          <cell r="S10">
            <v>10.377414000000003</v>
          </cell>
          <cell r="T10">
            <v>10.248273999999999</v>
          </cell>
          <cell r="U10">
            <v>9.3493980000000043</v>
          </cell>
          <cell r="V10">
            <v>9.4122150000000033</v>
          </cell>
          <cell r="W10">
            <v>10.880295</v>
          </cell>
          <cell r="X10">
            <v>12.239471999999992</v>
          </cell>
          <cell r="Y10">
            <v>8.8566250000000011</v>
          </cell>
        </row>
        <row r="11">
          <cell r="G11" t="str">
            <v>Pig iron</v>
          </cell>
          <cell r="I11">
            <v>3.0289999999999999</v>
          </cell>
          <cell r="J11">
            <v>0</v>
          </cell>
          <cell r="K11">
            <v>83.402979999999999</v>
          </cell>
          <cell r="L11">
            <v>146.84950200000003</v>
          </cell>
          <cell r="M11">
            <v>151.56229000000002</v>
          </cell>
          <cell r="N11">
            <v>118.93825499999998</v>
          </cell>
          <cell r="O11">
            <v>220.08745899999997</v>
          </cell>
          <cell r="P11">
            <v>150.313365</v>
          </cell>
          <cell r="Q11">
            <v>133.27038400000001</v>
          </cell>
          <cell r="R11">
            <v>82.051577999999992</v>
          </cell>
          <cell r="S11">
            <v>104.27842800000001</v>
          </cell>
          <cell r="T11">
            <v>37.308999999999997</v>
          </cell>
          <cell r="U11">
            <v>49.854150000000004</v>
          </cell>
          <cell r="V11">
            <v>53.571249999999999</v>
          </cell>
          <cell r="W11">
            <v>174.40724600000001</v>
          </cell>
          <cell r="X11">
            <v>139.59889999999999</v>
          </cell>
          <cell r="Y11">
            <v>256.50901999999996</v>
          </cell>
        </row>
        <row r="12">
          <cell r="G12" t="str">
            <v>Slabs</v>
          </cell>
          <cell r="I12">
            <v>1583.1388199999997</v>
          </cell>
          <cell r="J12">
            <v>1255.6887829999994</v>
          </cell>
          <cell r="K12">
            <v>1386.2336000000005</v>
          </cell>
          <cell r="L12">
            <v>1544.6462900000006</v>
          </cell>
          <cell r="M12">
            <v>1537.1118690000003</v>
          </cell>
          <cell r="N12">
            <v>1401.6518040000001</v>
          </cell>
          <cell r="O12">
            <v>1386.9377830000001</v>
          </cell>
          <cell r="P12">
            <v>1596.3196799999998</v>
          </cell>
          <cell r="Q12">
            <v>1376.5239899999997</v>
          </cell>
          <cell r="R12">
            <v>1514.2245999999998</v>
          </cell>
          <cell r="S12">
            <v>1442.0456899999999</v>
          </cell>
          <cell r="T12">
            <v>1375.6691800000003</v>
          </cell>
          <cell r="U12">
            <v>1536.2644100000007</v>
          </cell>
          <cell r="V12">
            <v>1564.5041800000001</v>
          </cell>
          <cell r="W12">
            <v>1462.3675600000004</v>
          </cell>
          <cell r="X12">
            <v>1446.9125800000002</v>
          </cell>
          <cell r="Y12">
            <v>1622.03657</v>
          </cell>
        </row>
        <row r="13">
          <cell r="G13" t="str">
            <v>HRC</v>
          </cell>
          <cell r="I13">
            <v>326.66610000000003</v>
          </cell>
          <cell r="J13">
            <v>274.39605</v>
          </cell>
          <cell r="K13">
            <v>159.73497</v>
          </cell>
          <cell r="L13">
            <v>200.31076000000002</v>
          </cell>
          <cell r="M13">
            <v>298.89191</v>
          </cell>
          <cell r="N13">
            <v>292.23007999999999</v>
          </cell>
          <cell r="O13">
            <v>276.19761999999997</v>
          </cell>
          <cell r="P13">
            <v>227.42521999999997</v>
          </cell>
          <cell r="Q13">
            <v>295.73041999999998</v>
          </cell>
          <cell r="R13">
            <v>334.72008399999993</v>
          </cell>
          <cell r="S13">
            <v>312.53072600000007</v>
          </cell>
          <cell r="T13">
            <v>197.73616999999999</v>
          </cell>
          <cell r="U13">
            <v>377.95406800000006</v>
          </cell>
          <cell r="V13">
            <v>360.13768200000004</v>
          </cell>
          <cell r="W13">
            <v>147.261866</v>
          </cell>
          <cell r="X13">
            <v>128.87696399999999</v>
          </cell>
          <cell r="Y13">
            <v>211.25552999999996</v>
          </cell>
        </row>
        <row r="14">
          <cell r="G14" t="str">
            <v>CRC</v>
          </cell>
          <cell r="I14">
            <v>176.44767999999999</v>
          </cell>
          <cell r="J14">
            <v>203.29899</v>
          </cell>
          <cell r="K14">
            <v>187.10657999999992</v>
          </cell>
          <cell r="L14">
            <v>147.12068999999997</v>
          </cell>
          <cell r="M14">
            <v>176.22685000000001</v>
          </cell>
          <cell r="N14">
            <v>224.96329000000006</v>
          </cell>
          <cell r="O14">
            <v>206.71422000000001</v>
          </cell>
          <cell r="P14">
            <v>132.32318999999998</v>
          </cell>
          <cell r="Q14">
            <v>208.03340999999992</v>
          </cell>
          <cell r="R14">
            <v>215.71485999999996</v>
          </cell>
          <cell r="S14">
            <v>155.10783999999998</v>
          </cell>
          <cell r="T14">
            <v>110.14384999999999</v>
          </cell>
          <cell r="U14">
            <v>187.43440000000004</v>
          </cell>
          <cell r="V14">
            <v>224.85524000000001</v>
          </cell>
          <cell r="W14">
            <v>134.22541000000001</v>
          </cell>
          <cell r="X14">
            <v>91.960049999999981</v>
          </cell>
          <cell r="Y14">
            <v>115.2313</v>
          </cell>
        </row>
        <row r="15">
          <cell r="G15" t="str">
            <v>HDG</v>
          </cell>
          <cell r="I15">
            <v>6.3720599999999994</v>
          </cell>
          <cell r="J15">
            <v>7.1984099999999991</v>
          </cell>
          <cell r="K15">
            <v>5.2625600000000006</v>
          </cell>
          <cell r="L15">
            <v>4.5541900000000002</v>
          </cell>
          <cell r="M15">
            <v>6.7832100000000004</v>
          </cell>
          <cell r="N15">
            <v>12.43811</v>
          </cell>
          <cell r="O15">
            <v>28.093159999999997</v>
          </cell>
          <cell r="P15">
            <v>6.8926000000000016</v>
          </cell>
          <cell r="Q15">
            <v>4.1189900000000002</v>
          </cell>
          <cell r="R15">
            <v>11.79702</v>
          </cell>
          <cell r="S15">
            <v>10.735750000000003</v>
          </cell>
          <cell r="T15">
            <v>10.631039999999999</v>
          </cell>
          <cell r="U15">
            <v>10.822929999999999</v>
          </cell>
          <cell r="V15">
            <v>17.567350000000001</v>
          </cell>
          <cell r="W15">
            <v>37.689709999999998</v>
          </cell>
          <cell r="X15">
            <v>13.903699999999999</v>
          </cell>
          <cell r="Y15">
            <v>29.50272</v>
          </cell>
        </row>
        <row r="16">
          <cell r="G16" t="str">
            <v>Coated</v>
          </cell>
          <cell r="I16">
            <v>3.1624800000000004</v>
          </cell>
          <cell r="J16">
            <v>2.5214099999999999</v>
          </cell>
          <cell r="K16">
            <v>3.2435099999999997</v>
          </cell>
          <cell r="L16">
            <v>3.0640499999999999</v>
          </cell>
          <cell r="M16">
            <v>1.43076</v>
          </cell>
          <cell r="N16">
            <v>1.0247600000000001</v>
          </cell>
          <cell r="O16">
            <v>1.5864700000000007</v>
          </cell>
          <cell r="P16">
            <v>1.1611</v>
          </cell>
          <cell r="Q16">
            <v>0.51873000000000002</v>
          </cell>
          <cell r="R16">
            <v>2.8752399999999998</v>
          </cell>
          <cell r="S16">
            <v>2.9986200000000003</v>
          </cell>
          <cell r="T16">
            <v>2.1620799999999991</v>
          </cell>
          <cell r="U16">
            <v>3.957579999999997</v>
          </cell>
          <cell r="V16">
            <v>1.6498699999999999</v>
          </cell>
          <cell r="W16">
            <v>3.4098300000000004</v>
          </cell>
          <cell r="X16">
            <v>2.7863800000000003</v>
          </cell>
          <cell r="Y16">
            <v>1.9851600000000005</v>
          </cell>
        </row>
        <row r="17">
          <cell r="G17" t="str">
            <v>Dynamo</v>
          </cell>
          <cell r="I17">
            <v>52.263480000000001</v>
          </cell>
          <cell r="J17">
            <v>68.405810000000002</v>
          </cell>
          <cell r="K17">
            <v>34.986899999999999</v>
          </cell>
          <cell r="L17">
            <v>34.659320000000001</v>
          </cell>
          <cell r="M17">
            <v>43.189059999999998</v>
          </cell>
          <cell r="N17">
            <v>62.10363000000001</v>
          </cell>
          <cell r="O17">
            <v>56.256750000000025</v>
          </cell>
          <cell r="P17">
            <v>50.331359999999989</v>
          </cell>
          <cell r="Q17">
            <v>46.781020000000012</v>
          </cell>
          <cell r="R17">
            <v>59.434649999999991</v>
          </cell>
          <cell r="S17">
            <v>64.402959999999993</v>
          </cell>
          <cell r="T17">
            <v>60.606129999999979</v>
          </cell>
          <cell r="U17">
            <v>68.628559999999993</v>
          </cell>
          <cell r="V17">
            <v>73.288110000000003</v>
          </cell>
          <cell r="W17">
            <v>49.09117000000002</v>
          </cell>
          <cell r="X17">
            <v>53.190180000000005</v>
          </cell>
          <cell r="Y17">
            <v>59.625630000000015</v>
          </cell>
        </row>
        <row r="18">
          <cell r="G18" t="str">
            <v>Transformer</v>
          </cell>
          <cell r="I18">
            <v>49.367531</v>
          </cell>
          <cell r="J18">
            <v>55.585720000000002</v>
          </cell>
          <cell r="K18">
            <v>58.548583999999991</v>
          </cell>
          <cell r="L18">
            <v>56.955510000000018</v>
          </cell>
          <cell r="M18">
            <v>55.759298000000008</v>
          </cell>
          <cell r="N18">
            <v>62.443020999999987</v>
          </cell>
          <cell r="O18">
            <v>58.783781999999995</v>
          </cell>
          <cell r="P18">
            <v>59.921510999999995</v>
          </cell>
          <cell r="Q18">
            <v>63.070586000000006</v>
          </cell>
          <cell r="R18">
            <v>53.484640999999996</v>
          </cell>
          <cell r="S18">
            <v>45.002157000000004</v>
          </cell>
          <cell r="T18">
            <v>43.386465000000001</v>
          </cell>
          <cell r="U18">
            <v>46.644274999999993</v>
          </cell>
          <cell r="V18">
            <v>57.057244000000004</v>
          </cell>
          <cell r="W18">
            <v>52.389737000000011</v>
          </cell>
          <cell r="X18">
            <v>59.664283000000005</v>
          </cell>
          <cell r="Y18">
            <v>58.802504999999996</v>
          </cell>
        </row>
        <row r="19">
          <cell r="G19" t="str">
            <v>Slabs</v>
          </cell>
          <cell r="I19">
            <v>483.00006999999994</v>
          </cell>
          <cell r="J19">
            <v>430.05909099999997</v>
          </cell>
          <cell r="K19">
            <v>461.47519</v>
          </cell>
          <cell r="L19">
            <v>534.97334000000001</v>
          </cell>
          <cell r="M19">
            <v>466.38609000000002</v>
          </cell>
          <cell r="N19">
            <v>742.8588400000001</v>
          </cell>
          <cell r="O19">
            <v>428.95723999999996</v>
          </cell>
          <cell r="P19">
            <v>450.49892999999986</v>
          </cell>
          <cell r="Q19">
            <v>453.17767000000003</v>
          </cell>
          <cell r="R19">
            <v>665.40299999999991</v>
          </cell>
          <cell r="S19">
            <v>522.97721000000001</v>
          </cell>
          <cell r="T19">
            <v>479.08736999999996</v>
          </cell>
          <cell r="U19">
            <v>647.19454999999994</v>
          </cell>
          <cell r="V19">
            <v>581.98324999999988</v>
          </cell>
          <cell r="W19">
            <v>385.58951000000002</v>
          </cell>
          <cell r="X19">
            <v>455.66622000000007</v>
          </cell>
          <cell r="Y19">
            <v>599.58777999999984</v>
          </cell>
        </row>
        <row r="20">
          <cell r="G20" t="str">
            <v>Slabs</v>
          </cell>
          <cell r="I20">
            <v>368.89360000000011</v>
          </cell>
          <cell r="J20">
            <v>317.59949000000006</v>
          </cell>
          <cell r="K20">
            <v>577.71992999999998</v>
          </cell>
          <cell r="L20">
            <v>452.79440000000005</v>
          </cell>
          <cell r="M20">
            <v>212.93138999999999</v>
          </cell>
          <cell r="N20">
            <v>266.07780000000002</v>
          </cell>
          <cell r="O20">
            <v>426.44544999999994</v>
          </cell>
          <cell r="P20">
            <v>320.62031999999999</v>
          </cell>
          <cell r="Q20">
            <v>160.14956000000001</v>
          </cell>
          <cell r="R20">
            <v>448.60743999999994</v>
          </cell>
          <cell r="S20">
            <v>374.62527</v>
          </cell>
          <cell r="T20">
            <v>287.65483</v>
          </cell>
          <cell r="U20">
            <v>393.32913999999994</v>
          </cell>
          <cell r="V20">
            <v>551.47784999999999</v>
          </cell>
          <cell r="W20">
            <v>454.57977999999997</v>
          </cell>
          <cell r="X20">
            <v>185.68182999999999</v>
          </cell>
          <cell r="Y20">
            <v>502.90657999999996</v>
          </cell>
        </row>
        <row r="21">
          <cell r="G21" t="str">
            <v>Slabs</v>
          </cell>
          <cell r="I21">
            <v>111.16320999999967</v>
          </cell>
          <cell r="J21">
            <v>136.67289199999939</v>
          </cell>
          <cell r="K21">
            <v>105.89474000000018</v>
          </cell>
          <cell r="L21">
            <v>89.842200000000005</v>
          </cell>
          <cell r="M21">
            <v>146.18630000000002</v>
          </cell>
          <cell r="N21">
            <v>130.31103999999999</v>
          </cell>
          <cell r="O21">
            <v>116.31470000000002</v>
          </cell>
          <cell r="P21">
            <v>121.80469000000002</v>
          </cell>
          <cell r="Q21">
            <v>154.45275000000004</v>
          </cell>
          <cell r="R21">
            <v>147.62166999999999</v>
          </cell>
          <cell r="S21">
            <v>117.45958999999998</v>
          </cell>
          <cell r="T21">
            <v>148.71216000000001</v>
          </cell>
          <cell r="U21">
            <v>139.41645000000003</v>
          </cell>
          <cell r="V21">
            <v>136.18790000000001</v>
          </cell>
          <cell r="W21">
            <v>117.86010000000002</v>
          </cell>
          <cell r="X21">
            <v>165.43286999999998</v>
          </cell>
          <cell r="Y21">
            <v>151.61399999999998</v>
          </cell>
        </row>
        <row r="22">
          <cell r="G22" t="str">
            <v>CRC</v>
          </cell>
          <cell r="I22">
            <v>0</v>
          </cell>
          <cell r="J22">
            <v>0</v>
          </cell>
          <cell r="K22">
            <v>0</v>
          </cell>
          <cell r="L22">
            <v>0</v>
          </cell>
          <cell r="M22">
            <v>0</v>
          </cell>
          <cell r="N22">
            <v>0</v>
          </cell>
          <cell r="O22">
            <v>0</v>
          </cell>
          <cell r="P22">
            <v>11.85159</v>
          </cell>
          <cell r="Q22">
            <v>15.613589999999999</v>
          </cell>
          <cell r="R22">
            <v>0</v>
          </cell>
          <cell r="S22">
            <v>0</v>
          </cell>
          <cell r="T22">
            <v>0</v>
          </cell>
          <cell r="U22">
            <v>8.0307399999999998</v>
          </cell>
          <cell r="V22">
            <v>3.3180399999999999</v>
          </cell>
          <cell r="W22">
            <v>0</v>
          </cell>
          <cell r="X22">
            <v>0</v>
          </cell>
          <cell r="Y22">
            <v>0</v>
          </cell>
        </row>
        <row r="23">
          <cell r="G23" t="str">
            <v>HRC</v>
          </cell>
          <cell r="I23">
            <v>27.236849999999997</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row>
        <row r="24">
          <cell r="G24" t="str">
            <v>Transformer</v>
          </cell>
          <cell r="I24">
            <v>9.8338099999999997</v>
          </cell>
          <cell r="J24">
            <v>11.682539999999998</v>
          </cell>
          <cell r="K24">
            <v>12.595609999999999</v>
          </cell>
          <cell r="L24">
            <v>9.10961</v>
          </cell>
          <cell r="M24">
            <v>9.23001</v>
          </cell>
          <cell r="N24">
            <v>10.821720000000001</v>
          </cell>
          <cell r="O24">
            <v>11.46232</v>
          </cell>
          <cell r="P24">
            <v>6.3322500000000002</v>
          </cell>
          <cell r="Q24">
            <v>8.8957210000000018</v>
          </cell>
          <cell r="R24">
            <v>16.046680000000002</v>
          </cell>
          <cell r="S24">
            <v>10.154038999999999</v>
          </cell>
          <cell r="T24">
            <v>9.6665399999999995</v>
          </cell>
          <cell r="U24">
            <v>8.7740200000000002</v>
          </cell>
          <cell r="V24">
            <v>8.7499540000000007</v>
          </cell>
          <cell r="W24">
            <v>9.4301200000000005</v>
          </cell>
          <cell r="X24">
            <v>14.749819999999996</v>
          </cell>
          <cell r="Y24">
            <v>10.707460000000001</v>
          </cell>
        </row>
        <row r="25">
          <cell r="G25" t="str">
            <v>Billets</v>
          </cell>
          <cell r="I25">
            <v>9.9411699999999996</v>
          </cell>
          <cell r="J25">
            <v>6.7772500000000004</v>
          </cell>
          <cell r="K25">
            <v>0</v>
          </cell>
          <cell r="L25">
            <v>0</v>
          </cell>
          <cell r="M25">
            <v>0</v>
          </cell>
          <cell r="N25">
            <v>44.323315000000001</v>
          </cell>
          <cell r="O25">
            <v>36.149120000000003</v>
          </cell>
          <cell r="P25">
            <v>55.821024000000008</v>
          </cell>
          <cell r="Q25">
            <v>108.99093400000001</v>
          </cell>
          <cell r="R25">
            <v>168.841128</v>
          </cell>
          <cell r="S25">
            <v>192.51435200000003</v>
          </cell>
          <cell r="T25">
            <v>141.00639100000001</v>
          </cell>
          <cell r="U25">
            <v>59.810022000000004</v>
          </cell>
          <cell r="V25">
            <v>225.56657400000003</v>
          </cell>
          <cell r="W25">
            <v>137.630111</v>
          </cell>
          <cell r="X25">
            <v>251.17902100000001</v>
          </cell>
          <cell r="Y25">
            <v>212.26242699999997</v>
          </cell>
        </row>
        <row r="26">
          <cell r="G26" t="str">
            <v>Rebar</v>
          </cell>
          <cell r="I26">
            <v>0</v>
          </cell>
          <cell r="J26">
            <v>0</v>
          </cell>
          <cell r="K26">
            <v>0</v>
          </cell>
          <cell r="L26">
            <v>0</v>
          </cell>
          <cell r="M26">
            <v>0</v>
          </cell>
          <cell r="N26">
            <v>0</v>
          </cell>
          <cell r="O26">
            <v>0</v>
          </cell>
          <cell r="P26">
            <v>0</v>
          </cell>
          <cell r="Q26">
            <v>19.880178000000001</v>
          </cell>
          <cell r="R26">
            <v>28.229444000000001</v>
          </cell>
          <cell r="S26">
            <v>70.013060999999993</v>
          </cell>
          <cell r="T26">
            <v>115.115409</v>
          </cell>
          <cell r="U26">
            <v>104.541515</v>
          </cell>
          <cell r="V26">
            <v>70.465518000000003</v>
          </cell>
          <cell r="W26">
            <v>60.303522000000001</v>
          </cell>
          <cell r="X26">
            <v>67.798479999999998</v>
          </cell>
          <cell r="Y26">
            <v>90.010534000000007</v>
          </cell>
        </row>
        <row r="27">
          <cell r="G27" t="str">
            <v>Transformer</v>
          </cell>
          <cell r="I27">
            <v>7.8743099999999995</v>
          </cell>
          <cell r="J27">
            <v>10.720996</v>
          </cell>
          <cell r="K27">
            <v>10.801292999999999</v>
          </cell>
          <cell r="L27">
            <v>9.9366610000000009</v>
          </cell>
          <cell r="M27">
            <v>9.1332529999999998</v>
          </cell>
          <cell r="N27">
            <v>8.0154189999999996</v>
          </cell>
          <cell r="O27">
            <v>10.172554</v>
          </cell>
          <cell r="P27">
            <v>8.9988980000000005</v>
          </cell>
          <cell r="Q27">
            <v>12.116421000000003</v>
          </cell>
          <cell r="R27">
            <v>9.4046960000000013</v>
          </cell>
          <cell r="S27">
            <v>10.17</v>
          </cell>
          <cell r="T27">
            <v>13.495477999999999</v>
          </cell>
          <cell r="U27">
            <v>12.475645</v>
          </cell>
          <cell r="V27">
            <v>10.309964000000001</v>
          </cell>
          <cell r="W27">
            <v>7.6281880000000006</v>
          </cell>
          <cell r="X27">
            <v>13.739724999999996</v>
          </cell>
          <cell r="Y27">
            <v>12.358568999999999</v>
          </cell>
        </row>
        <row r="28">
          <cell r="G28" t="str">
            <v>HRC</v>
          </cell>
          <cell r="I28">
            <v>36.597540000000002</v>
          </cell>
          <cell r="J28">
            <v>47.299059999999997</v>
          </cell>
          <cell r="K28">
            <v>49.376959999999997</v>
          </cell>
          <cell r="L28">
            <v>46.575879999999998</v>
          </cell>
          <cell r="M28">
            <v>50.444609999999997</v>
          </cell>
          <cell r="N28">
            <v>50.357300000000009</v>
          </cell>
          <cell r="O28">
            <v>53.084400000000088</v>
          </cell>
          <cell r="P28">
            <v>50.139310000000037</v>
          </cell>
          <cell r="Q28">
            <v>46.958850000000083</v>
          </cell>
          <cell r="R28">
            <v>45.347360000000016</v>
          </cell>
          <cell r="S28">
            <v>44.370899999999949</v>
          </cell>
          <cell r="T28">
            <v>25.530529999999999</v>
          </cell>
          <cell r="U28">
            <v>42.137670000000007</v>
          </cell>
          <cell r="V28">
            <v>47.128710000000034</v>
          </cell>
          <cell r="W28">
            <v>48.872379999999893</v>
          </cell>
          <cell r="X28">
            <v>43.706000000000017</v>
          </cell>
          <cell r="Y28">
            <v>49.526720000000047</v>
          </cell>
        </row>
        <row r="29">
          <cell r="G29" t="str">
            <v>CRC</v>
          </cell>
          <cell r="I29">
            <v>3.71773</v>
          </cell>
          <cell r="J29">
            <v>2.21286</v>
          </cell>
          <cell r="K29">
            <v>4.4925499999999996</v>
          </cell>
          <cell r="L29">
            <v>4.6217100000000002</v>
          </cell>
          <cell r="M29">
            <v>2.3250700000000002</v>
          </cell>
          <cell r="N29">
            <v>3.5135599999999991</v>
          </cell>
          <cell r="O29">
            <v>4.0426400000000005</v>
          </cell>
          <cell r="P29">
            <v>3.8387399999999978</v>
          </cell>
          <cell r="Q29">
            <v>3.9583999999999993</v>
          </cell>
          <cell r="R29">
            <v>3.4281499999999996</v>
          </cell>
          <cell r="S29">
            <v>4.4745499999999989</v>
          </cell>
          <cell r="T29">
            <v>3.5719600000000007</v>
          </cell>
          <cell r="U29">
            <v>3.4541500000000012</v>
          </cell>
          <cell r="V29">
            <v>2.436329999999999</v>
          </cell>
          <cell r="W29">
            <v>3.6303299999999981</v>
          </cell>
          <cell r="X29">
            <v>3.651129999999998</v>
          </cell>
          <cell r="Y29">
            <v>3.3887199999999984</v>
          </cell>
        </row>
        <row r="30">
          <cell r="G30" t="str">
            <v>Transformer</v>
          </cell>
          <cell r="I30">
            <v>42.591954999999949</v>
          </cell>
          <cell r="J30">
            <v>42.769493000000026</v>
          </cell>
          <cell r="K30">
            <v>42.071210000000015</v>
          </cell>
          <cell r="L30">
            <v>44.443025000000048</v>
          </cell>
          <cell r="M30">
            <v>41.716364000000048</v>
          </cell>
          <cell r="N30">
            <v>43.878599999999921</v>
          </cell>
          <cell r="O30">
            <v>46.249330000000029</v>
          </cell>
          <cell r="P30">
            <v>47.749126999999973</v>
          </cell>
          <cell r="Q30">
            <v>41.874829000000005</v>
          </cell>
          <cell r="R30">
            <v>41.638678999999975</v>
          </cell>
          <cell r="S30">
            <v>38.253354000000002</v>
          </cell>
          <cell r="T30">
            <v>31.105937000000029</v>
          </cell>
          <cell r="U30">
            <v>36.326237000000013</v>
          </cell>
          <cell r="V30">
            <v>39.95782100000001</v>
          </cell>
          <cell r="W30">
            <v>40.518012000000013</v>
          </cell>
          <cell r="X30">
            <v>44.135956999999976</v>
          </cell>
          <cell r="Y30">
            <v>41.134521000000028</v>
          </cell>
        </row>
        <row r="31">
          <cell r="G31" t="str">
            <v>Coke</v>
          </cell>
          <cell r="I31">
            <v>170.59283000000005</v>
          </cell>
          <cell r="J31">
            <v>199.61240600000008</v>
          </cell>
          <cell r="K31">
            <v>285.14500000000032</v>
          </cell>
          <cell r="L31">
            <v>218.46385200000066</v>
          </cell>
          <cell r="M31">
            <v>278.57735999999989</v>
          </cell>
          <cell r="N31">
            <v>215.77940999999996</v>
          </cell>
          <cell r="O31">
            <v>170.96080000000006</v>
          </cell>
          <cell r="P31">
            <v>165.92444599999988</v>
          </cell>
          <cell r="Q31">
            <v>172.39643900000004</v>
          </cell>
          <cell r="R31">
            <v>234.91684999999998</v>
          </cell>
          <cell r="S31">
            <v>326.81863299999992</v>
          </cell>
          <cell r="T31">
            <v>229.33320700000004</v>
          </cell>
          <cell r="U31">
            <v>202.44389699999999</v>
          </cell>
          <cell r="V31">
            <v>287.52032800000006</v>
          </cell>
          <cell r="W31">
            <v>285.58495500000004</v>
          </cell>
          <cell r="X31">
            <v>286.05918599999995</v>
          </cell>
          <cell r="Y31">
            <v>224.23599400000018</v>
          </cell>
        </row>
        <row r="32">
          <cell r="G32" t="str">
            <v>Coke</v>
          </cell>
          <cell r="I32">
            <v>772.60149100000024</v>
          </cell>
          <cell r="J32">
            <v>737.05613300000005</v>
          </cell>
          <cell r="K32">
            <v>798.38339200000019</v>
          </cell>
          <cell r="L32">
            <v>895.71277499999997</v>
          </cell>
          <cell r="M32">
            <v>698.69941099999994</v>
          </cell>
          <cell r="N32">
            <v>800.04201199999989</v>
          </cell>
          <cell r="O32">
            <v>901.10429600000043</v>
          </cell>
          <cell r="P32">
            <v>786.64859799999999</v>
          </cell>
          <cell r="Q32">
            <v>702.71312499999976</v>
          </cell>
          <cell r="R32">
            <v>823.11305099999993</v>
          </cell>
          <cell r="S32">
            <v>770.01447999999982</v>
          </cell>
          <cell r="T32">
            <v>814.33077699999967</v>
          </cell>
          <cell r="U32">
            <v>809.51533400000017</v>
          </cell>
          <cell r="V32">
            <v>749.43096700000024</v>
          </cell>
          <cell r="W32">
            <v>743.33469800000034</v>
          </cell>
          <cell r="X32">
            <v>662.46289299999989</v>
          </cell>
          <cell r="Y32">
            <v>673.21332100000018</v>
          </cell>
        </row>
        <row r="33">
          <cell r="G33" t="str">
            <v>Billets</v>
          </cell>
          <cell r="I33">
            <v>0</v>
          </cell>
          <cell r="J33">
            <v>0</v>
          </cell>
          <cell r="K33">
            <v>0</v>
          </cell>
          <cell r="L33">
            <v>0</v>
          </cell>
          <cell r="M33">
            <v>0</v>
          </cell>
          <cell r="N33">
            <v>0</v>
          </cell>
          <cell r="O33">
            <v>0</v>
          </cell>
          <cell r="P33">
            <v>0</v>
          </cell>
          <cell r="Q33">
            <v>63.789479999999998</v>
          </cell>
          <cell r="R33">
            <v>26.22878</v>
          </cell>
          <cell r="S33">
            <v>35.320340000000016</v>
          </cell>
          <cell r="T33">
            <v>19.637088000000006</v>
          </cell>
          <cell r="U33">
            <v>7.1999999999999994E-4</v>
          </cell>
          <cell r="V33">
            <v>48.823639999999997</v>
          </cell>
          <cell r="W33">
            <v>27.319940000000003</v>
          </cell>
          <cell r="X33">
            <v>74.114540000000005</v>
          </cell>
          <cell r="Y33">
            <v>56.501569999999994</v>
          </cell>
        </row>
        <row r="34">
          <cell r="G34" t="str">
            <v>Billets</v>
          </cell>
          <cell r="I34">
            <v>86.162009999999995</v>
          </cell>
          <cell r="J34">
            <v>83.837680000000006</v>
          </cell>
          <cell r="K34">
            <v>65.075540000000004</v>
          </cell>
          <cell r="L34">
            <v>65.287010000000009</v>
          </cell>
          <cell r="M34">
            <v>52.396123999999993</v>
          </cell>
          <cell r="N34">
            <v>72.013698000000005</v>
          </cell>
          <cell r="O34">
            <v>44.265727999999996</v>
          </cell>
          <cell r="P34">
            <v>117.49599999999998</v>
          </cell>
          <cell r="Q34">
            <v>104.75470000000001</v>
          </cell>
          <cell r="R34">
            <v>123.56593599999988</v>
          </cell>
          <cell r="S34">
            <v>159.45032500000005</v>
          </cell>
          <cell r="T34">
            <v>118.94795800000006</v>
          </cell>
          <cell r="U34">
            <v>20.021914000000006</v>
          </cell>
          <cell r="V34">
            <v>176.80670900000024</v>
          </cell>
          <cell r="W34">
            <v>120.69984900000006</v>
          </cell>
          <cell r="X34">
            <v>178.0758570000005</v>
          </cell>
          <cell r="Y34">
            <v>158.36135300000007</v>
          </cell>
        </row>
        <row r="35">
          <cell r="G35" t="str">
            <v>Rebar</v>
          </cell>
          <cell r="I35">
            <v>354.09424999999999</v>
          </cell>
          <cell r="J35">
            <v>324.91102999999998</v>
          </cell>
          <cell r="K35">
            <v>286.36475200000029</v>
          </cell>
          <cell r="L35">
            <v>299.59848</v>
          </cell>
          <cell r="M35">
            <v>262.33329000000003</v>
          </cell>
          <cell r="N35">
            <v>294.90266000000008</v>
          </cell>
          <cell r="O35">
            <v>277.69209000000001</v>
          </cell>
          <cell r="P35">
            <v>155.52542999999997</v>
          </cell>
          <cell r="Q35">
            <v>203.41993099999996</v>
          </cell>
          <cell r="R35">
            <v>186.03985</v>
          </cell>
          <cell r="S35">
            <v>331.52122999999995</v>
          </cell>
          <cell r="T35">
            <v>206.390874</v>
          </cell>
          <cell r="U35">
            <v>128.36491699999999</v>
          </cell>
          <cell r="V35">
            <v>299.34105</v>
          </cell>
          <cell r="W35">
            <v>243.6720389999999</v>
          </cell>
          <cell r="X35">
            <v>248.67732000000001</v>
          </cell>
          <cell r="Y35">
            <v>238.58534399999999</v>
          </cell>
        </row>
        <row r="36">
          <cell r="G36" t="str">
            <v>Rebar</v>
          </cell>
          <cell r="I36">
            <v>103.647924</v>
          </cell>
          <cell r="J36">
            <v>214.17183600000001</v>
          </cell>
          <cell r="K36">
            <v>148.89358199999998</v>
          </cell>
          <cell r="L36">
            <v>158.64962000000003</v>
          </cell>
          <cell r="M36">
            <v>144.48762500000001</v>
          </cell>
          <cell r="N36">
            <v>210.99077599999998</v>
          </cell>
          <cell r="O36">
            <v>208.02846400000001</v>
          </cell>
          <cell r="P36">
            <v>136.11797799999999</v>
          </cell>
          <cell r="Q36">
            <v>209.45260500000009</v>
          </cell>
          <cell r="R36">
            <v>165.84930799999987</v>
          </cell>
          <cell r="S36">
            <v>245.20806099999996</v>
          </cell>
          <cell r="T36">
            <v>203.51835500000021</v>
          </cell>
          <cell r="U36">
            <v>145.37301400000024</v>
          </cell>
          <cell r="V36">
            <v>233.82549300000011</v>
          </cell>
          <cell r="W36">
            <v>190.79560300000017</v>
          </cell>
          <cell r="X36">
            <v>172.60080700000015</v>
          </cell>
          <cell r="Y36">
            <v>152.21774099999976</v>
          </cell>
        </row>
        <row r="37">
          <cell r="G37" t="str">
            <v>Wire rod</v>
          </cell>
          <cell r="I37">
            <v>32.421599999999998</v>
          </cell>
          <cell r="J37">
            <v>28.506460000000004</v>
          </cell>
          <cell r="K37">
            <v>23.658290000000008</v>
          </cell>
          <cell r="L37">
            <v>27.337080999999984</v>
          </cell>
          <cell r="M37">
            <v>33.350819999999999</v>
          </cell>
          <cell r="N37">
            <v>30.941840000000006</v>
          </cell>
          <cell r="O37">
            <v>29.810769999999998</v>
          </cell>
          <cell r="P37">
            <v>20.940769999999993</v>
          </cell>
          <cell r="Q37">
            <v>42.497867000000006</v>
          </cell>
          <cell r="R37">
            <v>35.913153000000023</v>
          </cell>
          <cell r="S37">
            <v>52.810312000000046</v>
          </cell>
          <cell r="T37">
            <v>62.908382000000003</v>
          </cell>
          <cell r="U37">
            <v>67.33344500000004</v>
          </cell>
          <cell r="V37">
            <v>67.747526000000022</v>
          </cell>
          <cell r="W37">
            <v>69.422729295000039</v>
          </cell>
          <cell r="X37">
            <v>68.493484000000052</v>
          </cell>
          <cell r="Y37">
            <v>83.921208000000007</v>
          </cell>
        </row>
        <row r="38">
          <cell r="G38" t="str">
            <v>Sections</v>
          </cell>
          <cell r="I38">
            <v>0</v>
          </cell>
          <cell r="J38">
            <v>0.33832799999999996</v>
          </cell>
          <cell r="K38">
            <v>5.7688000000000003E-2</v>
          </cell>
          <cell r="L38">
            <v>1.8447140000000002</v>
          </cell>
          <cell r="M38">
            <v>0.99667399999999995</v>
          </cell>
          <cell r="N38">
            <v>2.166445</v>
          </cell>
          <cell r="O38">
            <v>5.1199789999999998</v>
          </cell>
          <cell r="P38">
            <v>4.2399750000000012</v>
          </cell>
          <cell r="Q38">
            <v>15.019120000000001</v>
          </cell>
          <cell r="R38">
            <v>9.7715499999999942</v>
          </cell>
          <cell r="S38">
            <v>7.0028909999999973</v>
          </cell>
          <cell r="T38">
            <v>2.9286360000000009</v>
          </cell>
          <cell r="U38">
            <v>3.1342529999999993</v>
          </cell>
          <cell r="V38">
            <v>8.9526710000000058</v>
          </cell>
          <cell r="W38">
            <v>10.512577999999998</v>
          </cell>
          <cell r="X38">
            <v>14.939003999999999</v>
          </cell>
          <cell r="Y38">
            <v>15.549986000000004</v>
          </cell>
        </row>
        <row r="39">
          <cell r="G39" t="str">
            <v>Metalware</v>
          </cell>
          <cell r="I39">
            <v>77.360159999999922</v>
          </cell>
          <cell r="J39">
            <v>86.954539999999923</v>
          </cell>
          <cell r="K39">
            <v>84.210269999999895</v>
          </cell>
          <cell r="L39">
            <v>82.739000000000004</v>
          </cell>
          <cell r="M39">
            <v>74.784699999999901</v>
          </cell>
          <cell r="N39">
            <v>63.873399999999933</v>
          </cell>
          <cell r="O39">
            <v>72.926749999999927</v>
          </cell>
          <cell r="P39">
            <v>59.754629999999935</v>
          </cell>
          <cell r="Q39">
            <v>60.180179999999936</v>
          </cell>
          <cell r="R39">
            <v>65.326169999999948</v>
          </cell>
          <cell r="S39">
            <v>69.298549999999906</v>
          </cell>
          <cell r="T39">
            <v>64.70288999999994</v>
          </cell>
          <cell r="U39">
            <v>58.511119999999949</v>
          </cell>
          <cell r="V39">
            <v>71.65781999999993</v>
          </cell>
          <cell r="W39">
            <v>74.926879999999883</v>
          </cell>
          <cell r="X39">
            <v>65.483359999999919</v>
          </cell>
          <cell r="Y39">
            <v>61.977737999999931</v>
          </cell>
        </row>
        <row r="40">
          <cell r="G40" t="str">
            <v>ALL</v>
          </cell>
          <cell r="I40">
            <v>588.67762400000015</v>
          </cell>
          <cell r="J40">
            <v>696.39609199999995</v>
          </cell>
          <cell r="K40">
            <v>580.04146500000013</v>
          </cell>
          <cell r="L40">
            <v>565.89632499999993</v>
          </cell>
          <cell r="M40">
            <v>471.86395699999991</v>
          </cell>
          <cell r="N40">
            <v>587.87149799999986</v>
          </cell>
          <cell r="O40">
            <v>561.92370699999992</v>
          </cell>
          <cell r="P40">
            <v>416.15942899999993</v>
          </cell>
          <cell r="Q40">
            <v>449.41245500000002</v>
          </cell>
          <cell r="R40">
            <v>359.46250800000007</v>
          </cell>
          <cell r="S40">
            <v>549.30974299999991</v>
          </cell>
          <cell r="T40">
            <v>343.76640200000008</v>
          </cell>
          <cell r="U40">
            <v>222.21156199999999</v>
          </cell>
          <cell r="V40">
            <v>519.25136799999996</v>
          </cell>
          <cell r="W40">
            <v>438.5135472949998</v>
          </cell>
          <cell r="X40">
            <v>415.74975500000016</v>
          </cell>
          <cell r="Y40">
            <v>361.71670999999981</v>
          </cell>
        </row>
        <row r="41">
          <cell r="G41" t="str">
            <v>Billets</v>
          </cell>
          <cell r="I41">
            <v>-9.9411699999999996</v>
          </cell>
          <cell r="J41">
            <v>-6.7772499999999987</v>
          </cell>
          <cell r="K41">
            <v>0</v>
          </cell>
          <cell r="L41">
            <v>0</v>
          </cell>
          <cell r="M41">
            <v>0</v>
          </cell>
          <cell r="N41">
            <v>-44.323309000000002</v>
          </cell>
          <cell r="O41">
            <v>-36.149120000000003</v>
          </cell>
          <cell r="P41">
            <v>-55.821024000000008</v>
          </cell>
          <cell r="Q41">
            <v>-168.5441799999997</v>
          </cell>
          <cell r="R41">
            <v>-149.63963799999999</v>
          </cell>
          <cell r="S41">
            <v>-194.50756599999994</v>
          </cell>
          <cell r="T41">
            <v>-138.51716400000007</v>
          </cell>
          <cell r="U41">
            <v>-19.95426999999999</v>
          </cell>
          <cell r="V41">
            <v>-225.56657700000011</v>
          </cell>
          <cell r="W41">
            <v>-137.63012999999984</v>
          </cell>
          <cell r="X41">
            <v>-251.17900999999969</v>
          </cell>
          <cell r="Y41">
            <v>-212.26242999999982</v>
          </cell>
        </row>
        <row r="42">
          <cell r="G42" t="str">
            <v>Rebar</v>
          </cell>
          <cell r="I42">
            <v>0</v>
          </cell>
          <cell r="J42">
            <v>0</v>
          </cell>
          <cell r="K42">
            <v>0</v>
          </cell>
          <cell r="L42">
            <v>0</v>
          </cell>
          <cell r="M42">
            <v>0</v>
          </cell>
          <cell r="N42">
            <v>0</v>
          </cell>
          <cell r="O42">
            <v>0</v>
          </cell>
          <cell r="P42">
            <v>0</v>
          </cell>
          <cell r="Q42">
            <v>-19.88014999999999</v>
          </cell>
          <cell r="R42">
            <v>-34.532069999999962</v>
          </cell>
          <cell r="S42">
            <v>-91.681944999999928</v>
          </cell>
          <cell r="T42">
            <v>-113.3440639999999</v>
          </cell>
          <cell r="U42">
            <v>-81.501739999999884</v>
          </cell>
          <cell r="V42">
            <v>-67.360185999999885</v>
          </cell>
          <cell r="W42">
            <v>-60.678399999999925</v>
          </cell>
          <cell r="X42">
            <v>-69.791389999999893</v>
          </cell>
          <cell r="Y42">
            <v>-93.407139999999885</v>
          </cell>
        </row>
        <row r="43">
          <cell r="G43" t="str">
            <v>Scrap</v>
          </cell>
          <cell r="I43">
            <v>259.16221999999999</v>
          </cell>
          <cell r="J43">
            <v>480.04657000000009</v>
          </cell>
          <cell r="K43">
            <v>714.88669000000004</v>
          </cell>
          <cell r="L43">
            <v>344.12900000000002</v>
          </cell>
          <cell r="M43">
            <v>227.68288999999999</v>
          </cell>
          <cell r="N43">
            <v>460.78155999999996</v>
          </cell>
          <cell r="O43">
            <v>426.89920999999993</v>
          </cell>
          <cell r="P43">
            <v>340.43339000000009</v>
          </cell>
          <cell r="Q43">
            <v>178.48067</v>
          </cell>
          <cell r="R43">
            <v>465.04832999999996</v>
          </cell>
          <cell r="S43">
            <v>470.09682999999995</v>
          </cell>
          <cell r="T43">
            <v>370.68009000000001</v>
          </cell>
          <cell r="U43">
            <v>241.69027999999997</v>
          </cell>
          <cell r="V43">
            <v>454.33335999999997</v>
          </cell>
          <cell r="W43">
            <v>558.31569999999999</v>
          </cell>
          <cell r="X43">
            <v>454.28154000000012</v>
          </cell>
          <cell r="Y43">
            <v>276.08270000000005</v>
          </cell>
        </row>
        <row r="44">
          <cell r="G44" t="str">
            <v>Scrap</v>
          </cell>
          <cell r="I44">
            <v>124.38717</v>
          </cell>
          <cell r="J44">
            <v>293.53799000000004</v>
          </cell>
          <cell r="K44">
            <v>321.75337999999999</v>
          </cell>
          <cell r="L44">
            <v>293.34199999999998</v>
          </cell>
          <cell r="M44">
            <v>212.22216</v>
          </cell>
          <cell r="N44">
            <v>250.14170000000001</v>
          </cell>
          <cell r="O44">
            <v>378.67985999999991</v>
          </cell>
          <cell r="P44">
            <v>290.14011999999997</v>
          </cell>
          <cell r="Q44">
            <v>213.60768999999999</v>
          </cell>
          <cell r="R44">
            <v>395.88106000000005</v>
          </cell>
          <cell r="S44">
            <v>386.35865999999999</v>
          </cell>
          <cell r="T44">
            <v>377.16657000000004</v>
          </cell>
          <cell r="U44">
            <v>204.46854999999999</v>
          </cell>
          <cell r="V44">
            <v>395.39724999999999</v>
          </cell>
          <cell r="W44">
            <v>397.35132999999996</v>
          </cell>
          <cell r="X44">
            <v>413.19889999999998</v>
          </cell>
          <cell r="Y44">
            <v>263.09005999999999</v>
          </cell>
        </row>
        <row r="45">
          <cell r="G45" t="str">
            <v>Scrap</v>
          </cell>
          <cell r="I45">
            <v>223.91994</v>
          </cell>
          <cell r="J45">
            <v>388.85502000000002</v>
          </cell>
          <cell r="K45">
            <v>430.9579</v>
          </cell>
          <cell r="L45">
            <v>448.01</v>
          </cell>
          <cell r="M45">
            <v>230.24131999999997</v>
          </cell>
          <cell r="N45">
            <v>411.71105</v>
          </cell>
          <cell r="O45">
            <v>491.30061000000001</v>
          </cell>
          <cell r="P45">
            <v>385.52535</v>
          </cell>
          <cell r="Q45">
            <v>208.85380000000001</v>
          </cell>
          <cell r="R45">
            <v>487.5401</v>
          </cell>
          <cell r="S45">
            <v>462.55701999999997</v>
          </cell>
          <cell r="T45">
            <v>500.28768999999994</v>
          </cell>
          <cell r="U45">
            <v>202.53357</v>
          </cell>
          <cell r="V45">
            <v>475.78444000000002</v>
          </cell>
          <cell r="W45">
            <v>482.11998999999997</v>
          </cell>
          <cell r="X45">
            <v>555.10716000000025</v>
          </cell>
          <cell r="Y45">
            <v>157.22446000000002</v>
          </cell>
        </row>
        <row r="46">
          <cell r="G46" t="str">
            <v>Scrap</v>
          </cell>
          <cell r="I46">
            <v>12.298941999999926</v>
          </cell>
          <cell r="J46">
            <v>16.994686000000002</v>
          </cell>
          <cell r="K46">
            <v>22.137438000000088</v>
          </cell>
          <cell r="L46">
            <v>51.105999999999938</v>
          </cell>
          <cell r="M46">
            <v>20.076889999999963</v>
          </cell>
          <cell r="N46">
            <v>23.684219999999925</v>
          </cell>
          <cell r="O46">
            <v>41.330048999999974</v>
          </cell>
          <cell r="P46">
            <v>26.986593999999968</v>
          </cell>
          <cell r="Q46">
            <v>13.613044999999971</v>
          </cell>
          <cell r="R46">
            <v>45.66656300000011</v>
          </cell>
          <cell r="S46">
            <v>17.22904699999998</v>
          </cell>
          <cell r="T46">
            <v>17.154581999999891</v>
          </cell>
          <cell r="U46">
            <v>17.367011999999988</v>
          </cell>
          <cell r="V46">
            <v>16.328826000000163</v>
          </cell>
          <cell r="W46">
            <v>13.376965999999982</v>
          </cell>
          <cell r="X46">
            <v>25.815257852000002</v>
          </cell>
          <cell r="Y46">
            <v>15.217363000000034</v>
          </cell>
        </row>
        <row r="47">
          <cell r="G47" t="str">
            <v>Iron ore concentrate</v>
          </cell>
          <cell r="I47">
            <v>3473.8961300000001</v>
          </cell>
          <cell r="J47">
            <v>3645.9297500000002</v>
          </cell>
          <cell r="K47">
            <v>3643.6108000000004</v>
          </cell>
          <cell r="L47">
            <v>3942.7343970000002</v>
          </cell>
          <cell r="M47">
            <v>3496.5757380199998</v>
          </cell>
          <cell r="N47">
            <v>3915.23893</v>
          </cell>
          <cell r="O47">
            <v>3878.8250910000002</v>
          </cell>
          <cell r="P47">
            <v>3946.8622799999998</v>
          </cell>
          <cell r="Q47">
            <v>3829.4361099999996</v>
          </cell>
          <cell r="R47">
            <v>3635.4266529999995</v>
          </cell>
          <cell r="S47">
            <v>4224.9306840000008</v>
          </cell>
          <cell r="T47">
            <v>3709.1967400000003</v>
          </cell>
          <cell r="U47">
            <v>2629.57888</v>
          </cell>
          <cell r="V47">
            <v>2433.9737500000001</v>
          </cell>
          <cell r="W47">
            <v>2333.4718000000003</v>
          </cell>
          <cell r="X47">
            <v>2258.5340799999999</v>
          </cell>
          <cell r="Y47">
            <v>2452.3564499999998</v>
          </cell>
        </row>
        <row r="48">
          <cell r="G48" t="str">
            <v>Iron ore concentrate</v>
          </cell>
          <cell r="I48">
            <v>2793.2613000000001</v>
          </cell>
          <cell r="J48">
            <v>2575.8159000000001</v>
          </cell>
          <cell r="K48">
            <v>2977.4764999999998</v>
          </cell>
          <cell r="L48">
            <v>2971.34836</v>
          </cell>
          <cell r="M48">
            <v>2724.3555999999999</v>
          </cell>
          <cell r="N48">
            <v>2759.2699499999999</v>
          </cell>
          <cell r="O48">
            <v>2953.0407100000002</v>
          </cell>
          <cell r="P48">
            <v>2905.2334899999996</v>
          </cell>
          <cell r="Q48">
            <v>2934.49728</v>
          </cell>
          <cell r="R48">
            <v>2678.9705300000001</v>
          </cell>
          <cell r="S48">
            <v>3034.7685000000001</v>
          </cell>
          <cell r="T48">
            <v>2807.6995500000003</v>
          </cell>
          <cell r="U48">
            <v>2620.3465299999998</v>
          </cell>
          <cell r="V48">
            <v>2433.9677499999998</v>
          </cell>
          <cell r="W48">
            <v>2333.4718000000003</v>
          </cell>
          <cell r="X48">
            <v>2258.5340799999999</v>
          </cell>
          <cell r="Y48">
            <v>2452.3544499999998</v>
          </cell>
        </row>
        <row r="49">
          <cell r="G49" t="str">
            <v>Sinter ore</v>
          </cell>
          <cell r="I49">
            <v>397.26484999999991</v>
          </cell>
          <cell r="J49">
            <v>357.60079999999999</v>
          </cell>
          <cell r="K49">
            <v>326.33999999999997</v>
          </cell>
          <cell r="L49">
            <v>422.01830000000001</v>
          </cell>
          <cell r="M49">
            <v>361.42309999999998</v>
          </cell>
          <cell r="N49">
            <v>404.50603999999998</v>
          </cell>
          <cell r="O49">
            <v>473.27396499999998</v>
          </cell>
          <cell r="P49">
            <v>537.76384499999995</v>
          </cell>
          <cell r="Q49">
            <v>473.21040000000005</v>
          </cell>
          <cell r="R49">
            <v>353.35320000000002</v>
          </cell>
          <cell r="S49">
            <v>411.23314999999997</v>
          </cell>
          <cell r="T49">
            <v>400.40796</v>
          </cell>
          <cell r="U49">
            <v>363.58853999999997</v>
          </cell>
          <cell r="V49">
            <v>376.76945000000001</v>
          </cell>
          <cell r="W49">
            <v>378.03305</v>
          </cell>
          <cell r="X49">
            <v>367.37945000000002</v>
          </cell>
          <cell r="Y49">
            <v>367.62209999999999</v>
          </cell>
        </row>
        <row r="50">
          <cell r="G50" t="str">
            <v>Sinter ore</v>
          </cell>
          <cell r="I50">
            <v>147.20204999999999</v>
          </cell>
          <cell r="J50">
            <v>132.62190000000001</v>
          </cell>
          <cell r="K50">
            <v>173.60915</v>
          </cell>
          <cell r="L50">
            <v>171.03719999999998</v>
          </cell>
          <cell r="M50">
            <v>155.04454999999999</v>
          </cell>
          <cell r="N50">
            <v>254.51569999999998</v>
          </cell>
          <cell r="O50">
            <v>318.68349999999998</v>
          </cell>
          <cell r="P50">
            <v>309.65324499999997</v>
          </cell>
          <cell r="Q50">
            <v>323.17385000000002</v>
          </cell>
          <cell r="R50">
            <v>330.8306</v>
          </cell>
          <cell r="S50">
            <v>370.80589999999995</v>
          </cell>
          <cell r="T50">
            <v>364.57760999999999</v>
          </cell>
          <cell r="U50">
            <v>363.58853999999997</v>
          </cell>
          <cell r="V50">
            <v>376.76945000000001</v>
          </cell>
          <cell r="W50">
            <v>378.03305</v>
          </cell>
          <cell r="X50">
            <v>367.37945000000002</v>
          </cell>
          <cell r="Y50">
            <v>367.62209999999999</v>
          </cell>
        </row>
        <row r="51">
          <cell r="G51" t="str">
            <v>Plates</v>
          </cell>
          <cell r="I51">
            <v>99.516999999999996</v>
          </cell>
          <cell r="J51">
            <v>103.154703</v>
          </cell>
          <cell r="K51">
            <v>89.646808000000007</v>
          </cell>
          <cell r="L51">
            <v>105.92100000000001</v>
          </cell>
          <cell r="M51">
            <v>108.57015099999998</v>
          </cell>
          <cell r="N51">
            <v>120.974886</v>
          </cell>
          <cell r="O51">
            <v>94.268202000000002</v>
          </cell>
          <cell r="P51">
            <v>111.19446399999998</v>
          </cell>
          <cell r="Q51">
            <v>121.30112700000001</v>
          </cell>
          <cell r="R51">
            <v>141.22184099999998</v>
          </cell>
          <cell r="S51">
            <v>96.864962999999918</v>
          </cell>
          <cell r="T51">
            <v>121.42706599999985</v>
          </cell>
          <cell r="U51">
            <v>134.14877799999977</v>
          </cell>
          <cell r="V51">
            <v>112.22410099999989</v>
          </cell>
          <cell r="W51">
            <v>106.80012199999999</v>
          </cell>
          <cell r="X51">
            <v>122.0625269999999</v>
          </cell>
          <cell r="Y51">
            <v>141.72891899999985</v>
          </cell>
        </row>
        <row r="52">
          <cell r="G52" t="str">
            <v>Slabs</v>
          </cell>
          <cell r="I52">
            <v>1.5215669694</v>
          </cell>
          <cell r="J52">
            <v>2.7642380542500002</v>
          </cell>
          <cell r="K52">
            <v>2.7954905774999999</v>
          </cell>
          <cell r="L52">
            <v>2.3536914825000004</v>
          </cell>
          <cell r="M52">
            <v>2.9693797982999999</v>
          </cell>
          <cell r="N52">
            <v>1.4507521082999999</v>
          </cell>
          <cell r="O52">
            <v>1.83765743895</v>
          </cell>
          <cell r="P52">
            <v>0.6402548856000001</v>
          </cell>
          <cell r="Q52">
            <v>1.8259728961500001</v>
          </cell>
          <cell r="R52">
            <v>1.1258891598</v>
          </cell>
          <cell r="S52">
            <v>4.7259258264000001</v>
          </cell>
          <cell r="T52">
            <v>1.67372910945</v>
          </cell>
          <cell r="U52">
            <v>4.0291170278999999</v>
          </cell>
          <cell r="V52">
            <v>2.0167357579500003</v>
          </cell>
          <cell r="W52">
            <v>2.6188253705999998</v>
          </cell>
          <cell r="X52">
            <v>2.1936731203499997</v>
          </cell>
          <cell r="Y52">
            <v>1.8897389298</v>
          </cell>
        </row>
        <row r="53">
          <cell r="G53" t="str">
            <v>HRC</v>
          </cell>
          <cell r="I53">
            <v>251.5825218633</v>
          </cell>
          <cell r="J53">
            <v>303.39390745139997</v>
          </cell>
          <cell r="K53">
            <v>311.93410168215001</v>
          </cell>
          <cell r="L53">
            <v>272.80064461274998</v>
          </cell>
          <cell r="M53">
            <v>222.41547177870001</v>
          </cell>
          <cell r="N53">
            <v>266.89428059249997</v>
          </cell>
          <cell r="O53">
            <v>271.26582367050003</v>
          </cell>
          <cell r="P53">
            <v>175.58459534355001</v>
          </cell>
          <cell r="Q53">
            <v>242.36937779955002</v>
          </cell>
          <cell r="R53">
            <v>278.11123302794999</v>
          </cell>
          <cell r="S53">
            <v>209.71955378145</v>
          </cell>
          <cell r="T53">
            <v>212.83317599474998</v>
          </cell>
          <cell r="U53">
            <v>311.27065007610003</v>
          </cell>
          <cell r="V53">
            <v>294.86907186269997</v>
          </cell>
          <cell r="W53">
            <v>319.99826872785002</v>
          </cell>
          <cell r="X53">
            <v>306.25688352104999</v>
          </cell>
          <cell r="Y53">
            <v>318.948828048</v>
          </cell>
        </row>
        <row r="54">
          <cell r="G54" t="str">
            <v>CRC</v>
          </cell>
          <cell r="I54">
            <v>130.51284134190001</v>
          </cell>
          <cell r="J54">
            <v>156.46438326585002</v>
          </cell>
          <cell r="K54">
            <v>138.05191156590001</v>
          </cell>
          <cell r="L54">
            <v>114.02663183985001</v>
          </cell>
          <cell r="M54">
            <v>131.5905771219</v>
          </cell>
          <cell r="N54">
            <v>125.28209427855001</v>
          </cell>
          <cell r="O54">
            <v>133.44222335354999</v>
          </cell>
          <cell r="P54">
            <v>103.16506005630001</v>
          </cell>
          <cell r="Q54">
            <v>142.1673018873</v>
          </cell>
          <cell r="R54">
            <v>147.54992079149997</v>
          </cell>
          <cell r="S54">
            <v>140.73341434815001</v>
          </cell>
          <cell r="T54">
            <v>113.7395350029</v>
          </cell>
          <cell r="U54">
            <v>135.20272470825003</v>
          </cell>
          <cell r="V54">
            <v>127.18211161440001</v>
          </cell>
          <cell r="W54">
            <v>115.12440733650001</v>
          </cell>
          <cell r="X54">
            <v>115.12410796544998</v>
          </cell>
          <cell r="Y54">
            <v>123.56566397115</v>
          </cell>
        </row>
        <row r="55">
          <cell r="G55" t="str">
            <v>HDG</v>
          </cell>
          <cell r="I55">
            <v>74.432188712699997</v>
          </cell>
          <cell r="J55">
            <v>77.745436985249995</v>
          </cell>
          <cell r="K55">
            <v>81.318548401049995</v>
          </cell>
          <cell r="L55">
            <v>96.534744262350003</v>
          </cell>
          <cell r="M55">
            <v>73.896822556800004</v>
          </cell>
          <cell r="N55">
            <v>86.450757029700014</v>
          </cell>
          <cell r="O55">
            <v>89.437681785899997</v>
          </cell>
          <cell r="P55">
            <v>78.026809484849991</v>
          </cell>
          <cell r="Q55">
            <v>82.155617072400005</v>
          </cell>
          <cell r="R55">
            <v>95.385685597649996</v>
          </cell>
          <cell r="S55">
            <v>88.950378291300012</v>
          </cell>
          <cell r="T55">
            <v>92.87603086995</v>
          </cell>
          <cell r="U55">
            <v>111.0781445121</v>
          </cell>
          <cell r="V55">
            <v>134.8475527089</v>
          </cell>
          <cell r="W55">
            <v>130.74520770779998</v>
          </cell>
          <cell r="X55">
            <v>126.48589248614999</v>
          </cell>
          <cell r="Y55">
            <v>108.42614338605</v>
          </cell>
        </row>
        <row r="56">
          <cell r="G56" t="str">
            <v>Ingots</v>
          </cell>
          <cell r="I56">
            <v>19.919759000000003</v>
          </cell>
          <cell r="J56">
            <v>20.699250000000003</v>
          </cell>
          <cell r="K56">
            <v>19.673486999999991</v>
          </cell>
          <cell r="L56">
            <v>21.966052000000005</v>
          </cell>
          <cell r="M56">
            <v>26.585454999999989</v>
          </cell>
          <cell r="N56">
            <v>21.176251999999998</v>
          </cell>
          <cell r="O56">
            <v>19.342606000000004</v>
          </cell>
          <cell r="P56">
            <v>18.865114999999996</v>
          </cell>
          <cell r="Q56">
            <v>25.721730000000004</v>
          </cell>
          <cell r="R56">
            <v>20.339004999999993</v>
          </cell>
          <cell r="S56">
            <v>16.802598999999994</v>
          </cell>
          <cell r="T56">
            <v>17.666080000000001</v>
          </cell>
          <cell r="U56">
            <v>20.367669999999997</v>
          </cell>
          <cell r="V56">
            <v>22.156002999999995</v>
          </cell>
          <cell r="W56">
            <v>17.194902000000006</v>
          </cell>
          <cell r="X56">
            <v>21.398921000000001</v>
          </cell>
          <cell r="Y56">
            <v>20.819298000000011</v>
          </cell>
        </row>
        <row r="57">
          <cell r="G57" t="str">
            <v>Plates</v>
          </cell>
          <cell r="I57">
            <v>177.18519799999973</v>
          </cell>
          <cell r="J57">
            <v>162.55861800000008</v>
          </cell>
          <cell r="K57">
            <v>165.89605299999982</v>
          </cell>
          <cell r="L57">
            <v>170.61677507999988</v>
          </cell>
          <cell r="M57">
            <v>163.92641800000001</v>
          </cell>
          <cell r="N57">
            <v>170.56816599999965</v>
          </cell>
          <cell r="O57">
            <v>141.30542867538389</v>
          </cell>
          <cell r="P57">
            <v>134.87130499999998</v>
          </cell>
          <cell r="Q57">
            <v>174.68802300000027</v>
          </cell>
          <cell r="R57">
            <v>194.27962999999997</v>
          </cell>
          <cell r="S57">
            <v>151.21209999999996</v>
          </cell>
          <cell r="T57">
            <v>167.26954199999997</v>
          </cell>
          <cell r="U57">
            <v>192.92272500000001</v>
          </cell>
          <cell r="V57">
            <v>182.20230200000003</v>
          </cell>
          <cell r="W57">
            <v>144.5742480000001</v>
          </cell>
          <cell r="X57">
            <v>156.56381700000009</v>
          </cell>
          <cell r="Y57">
            <v>198.88162699999998</v>
          </cell>
        </row>
        <row r="58">
          <cell r="G58" t="str">
            <v>HRC</v>
          </cell>
          <cell r="I58">
            <v>167.61777199999997</v>
          </cell>
          <cell r="J58">
            <v>147.98398699999998</v>
          </cell>
          <cell r="K58">
            <v>162.07493899999992</v>
          </cell>
          <cell r="L58">
            <v>197.160111</v>
          </cell>
          <cell r="M58">
            <v>218.32651099999998</v>
          </cell>
          <cell r="N58">
            <v>264.18839600000001</v>
          </cell>
          <cell r="O58">
            <v>204.31527699999995</v>
          </cell>
          <cell r="P58">
            <v>186.65559204867583</v>
          </cell>
          <cell r="Q58">
            <v>225.11218799999995</v>
          </cell>
          <cell r="R58">
            <v>283.14003300000002</v>
          </cell>
          <cell r="S58">
            <v>232.65969200000001</v>
          </cell>
          <cell r="T58">
            <v>226.43234999999999</v>
          </cell>
          <cell r="U58">
            <v>277.82371499999999</v>
          </cell>
          <cell r="V58">
            <v>256.69749899999999</v>
          </cell>
          <cell r="W58">
            <v>214.07330100000001</v>
          </cell>
          <cell r="X58">
            <v>240.780912</v>
          </cell>
          <cell r="Y58">
            <v>321.55919299999999</v>
          </cell>
        </row>
        <row r="59">
          <cell r="G59" t="str">
            <v>CRC</v>
          </cell>
          <cell r="I59">
            <v>17.946377999999999</v>
          </cell>
          <cell r="J59">
            <v>15.794171000000002</v>
          </cell>
          <cell r="K59">
            <v>11.46658</v>
          </cell>
          <cell r="L59">
            <v>9.9954260000000001</v>
          </cell>
          <cell r="M59">
            <v>12.634926000000002</v>
          </cell>
          <cell r="N59">
            <v>14.260458000000003</v>
          </cell>
          <cell r="O59">
            <v>8.2963750000000047</v>
          </cell>
          <cell r="P59">
            <v>9.4651193250000016</v>
          </cell>
          <cell r="Q59">
            <v>14.018948999999999</v>
          </cell>
          <cell r="R59">
            <v>19.379673</v>
          </cell>
          <cell r="S59">
            <v>10.708707999999994</v>
          </cell>
          <cell r="T59">
            <v>16.817300999999997</v>
          </cell>
          <cell r="U59">
            <v>16.368436999999993</v>
          </cell>
          <cell r="V59">
            <v>14.754416000000006</v>
          </cell>
          <cell r="W59">
            <v>9.2739570000000047</v>
          </cell>
          <cell r="X59">
            <v>12.231384000000004</v>
          </cell>
          <cell r="Y59">
            <v>10.524298</v>
          </cell>
        </row>
        <row r="60">
          <cell r="G60" t="str">
            <v>Coated</v>
          </cell>
          <cell r="I60">
            <v>76.604773000000009</v>
          </cell>
          <cell r="J60">
            <v>70.564383000000007</v>
          </cell>
          <cell r="K60">
            <v>58.355580999999994</v>
          </cell>
          <cell r="L60">
            <v>58.68493800000001</v>
          </cell>
          <cell r="M60">
            <v>70.417906999999985</v>
          </cell>
          <cell r="N60">
            <v>91.276229999999998</v>
          </cell>
          <cell r="O60">
            <v>81.928856000000039</v>
          </cell>
          <cell r="P60">
            <v>69.935140603125035</v>
          </cell>
          <cell r="Q60">
            <v>70.538961</v>
          </cell>
          <cell r="R60">
            <v>75.136835999998794</v>
          </cell>
          <cell r="S60">
            <v>54.602250000000396</v>
          </cell>
          <cell r="T60">
            <v>63.808482999999995</v>
          </cell>
          <cell r="U60">
            <v>66.435912999999999</v>
          </cell>
          <cell r="V60">
            <v>56.473419000000007</v>
          </cell>
          <cell r="W60">
            <v>45.444682</v>
          </cell>
          <cell r="X60">
            <v>55.451463000000039</v>
          </cell>
          <cell r="Y60">
            <v>62.045988000000008</v>
          </cell>
        </row>
        <row r="61">
          <cell r="G61" t="str">
            <v>Coated</v>
          </cell>
          <cell r="I61">
            <v>13.160208000000001</v>
          </cell>
          <cell r="J61">
            <v>13.273811000000002</v>
          </cell>
          <cell r="K61">
            <v>15.043402</v>
          </cell>
          <cell r="L61">
            <v>13.528751806693318</v>
          </cell>
          <cell r="M61">
            <v>14.122020000000001</v>
          </cell>
          <cell r="N61">
            <v>15.785600000000002</v>
          </cell>
          <cell r="O61">
            <v>14.161765000000003</v>
          </cell>
          <cell r="P61">
            <v>16.392803819999987</v>
          </cell>
          <cell r="Q61">
            <v>16.333235999999999</v>
          </cell>
          <cell r="R61">
            <v>21.93334900000017</v>
          </cell>
          <cell r="S61">
            <v>22.452254999999944</v>
          </cell>
          <cell r="T61">
            <v>25.719729999999981</v>
          </cell>
          <cell r="U61">
            <v>25.046631999999967</v>
          </cell>
          <cell r="V61">
            <v>23.469236999999971</v>
          </cell>
          <cell r="W61">
            <v>17.286048999999998</v>
          </cell>
          <cell r="X61">
            <v>22.956920999999969</v>
          </cell>
          <cell r="Y61">
            <v>25.936225999999962</v>
          </cell>
        </row>
        <row r="62">
          <cell r="G62" t="str">
            <v>Wire rod</v>
          </cell>
          <cell r="I62">
            <v>0</v>
          </cell>
          <cell r="J62">
            <v>0</v>
          </cell>
          <cell r="K62">
            <v>0</v>
          </cell>
          <cell r="L62">
            <v>0</v>
          </cell>
          <cell r="M62">
            <v>0</v>
          </cell>
          <cell r="N62">
            <v>0</v>
          </cell>
          <cell r="O62">
            <v>0</v>
          </cell>
          <cell r="P62">
            <v>0</v>
          </cell>
          <cell r="Q62">
            <v>-14.692029999999972</v>
          </cell>
          <cell r="R62">
            <v>-5.6601499999999989</v>
          </cell>
          <cell r="S62">
            <v>-27.998231999999962</v>
          </cell>
          <cell r="T62">
            <v>-38.400726999999975</v>
          </cell>
          <cell r="U62">
            <v>-44.912939999999949</v>
          </cell>
          <cell r="V62">
            <v>-28.953620999999945</v>
          </cell>
          <cell r="W62">
            <v>-33.81391999999996</v>
          </cell>
          <cell r="X62">
            <v>-30.990459999999928</v>
          </cell>
          <cell r="Y62">
            <v>-48.219829999999931</v>
          </cell>
        </row>
        <row r="63">
          <cell r="G63" t="str">
            <v>Wire rod</v>
          </cell>
          <cell r="I63">
            <v>0</v>
          </cell>
          <cell r="J63">
            <v>0</v>
          </cell>
          <cell r="K63">
            <v>0</v>
          </cell>
          <cell r="L63">
            <v>0</v>
          </cell>
          <cell r="M63">
            <v>0</v>
          </cell>
          <cell r="N63">
            <v>0</v>
          </cell>
          <cell r="O63">
            <v>0</v>
          </cell>
          <cell r="P63">
            <v>0</v>
          </cell>
          <cell r="Q63">
            <v>0</v>
          </cell>
          <cell r="R63">
            <v>15.521528999999999</v>
          </cell>
          <cell r="S63">
            <v>19.774723000000002</v>
          </cell>
          <cell r="T63">
            <v>33.254423000000003</v>
          </cell>
          <cell r="U63">
            <v>32.350078000000003</v>
          </cell>
          <cell r="V63">
            <v>53.890029999999996</v>
          </cell>
          <cell r="W63">
            <v>33.424491000000003</v>
          </cell>
          <cell r="X63">
            <v>28.179351</v>
          </cell>
          <cell r="Y63">
            <v>54.907664999999994</v>
          </cell>
        </row>
        <row r="64">
          <cell r="G64" t="str">
            <v>Pig iron</v>
          </cell>
          <cell r="I64">
            <v>0</v>
          </cell>
          <cell r="J64">
            <v>0</v>
          </cell>
          <cell r="K64">
            <v>-2.0832999999999999</v>
          </cell>
          <cell r="L64">
            <v>-2.98895</v>
          </cell>
          <cell r="M64">
            <v>0</v>
          </cell>
          <cell r="N64">
            <v>0</v>
          </cell>
          <cell r="O64">
            <v>0</v>
          </cell>
          <cell r="P64">
            <v>-33.800249999999998</v>
          </cell>
          <cell r="Q64">
            <v>-15.468500000000001</v>
          </cell>
          <cell r="R64">
            <v>-9.9420000000000002</v>
          </cell>
          <cell r="S64">
            <v>0</v>
          </cell>
          <cell r="T64">
            <v>-44.995350000000002</v>
          </cell>
          <cell r="U64">
            <v>-1.4644999999999999</v>
          </cell>
          <cell r="V64">
            <v>-1.4653</v>
          </cell>
          <cell r="W64">
            <v>-1.8130500000000001</v>
          </cell>
          <cell r="X64">
            <v>-1.6063999999999998</v>
          </cell>
          <cell r="Y64">
            <v>-1.6008500000000001</v>
          </cell>
        </row>
        <row r="65">
          <cell r="G65" t="str">
            <v>Pellets</v>
          </cell>
          <cell r="I65">
            <v>0</v>
          </cell>
          <cell r="J65">
            <v>0</v>
          </cell>
          <cell r="K65">
            <v>0</v>
          </cell>
          <cell r="L65">
            <v>0</v>
          </cell>
          <cell r="M65">
            <v>0</v>
          </cell>
          <cell r="N65">
            <v>0</v>
          </cell>
          <cell r="O65">
            <v>0</v>
          </cell>
          <cell r="P65">
            <v>0</v>
          </cell>
          <cell r="Q65">
            <v>0</v>
          </cell>
          <cell r="R65">
            <v>0</v>
          </cell>
          <cell r="S65">
            <v>0</v>
          </cell>
          <cell r="T65">
            <v>235.52065000000002</v>
          </cell>
          <cell r="U65">
            <v>1134.2503200000001</v>
          </cell>
          <cell r="V65">
            <v>1581.31214</v>
          </cell>
          <cell r="W65">
            <v>1675.4364399999999</v>
          </cell>
          <cell r="X65">
            <v>1604.590827</v>
          </cell>
          <cell r="Y65">
            <v>1690.0098399999999</v>
          </cell>
        </row>
        <row r="66">
          <cell r="G66" t="str">
            <v>Pellets</v>
          </cell>
          <cell r="I66">
            <v>0</v>
          </cell>
          <cell r="J66">
            <v>0</v>
          </cell>
          <cell r="K66">
            <v>0</v>
          </cell>
          <cell r="L66">
            <v>0</v>
          </cell>
          <cell r="M66">
            <v>0</v>
          </cell>
          <cell r="N66">
            <v>0</v>
          </cell>
          <cell r="O66">
            <v>0</v>
          </cell>
          <cell r="P66">
            <v>0</v>
          </cell>
          <cell r="Q66">
            <v>0</v>
          </cell>
          <cell r="R66">
            <v>0</v>
          </cell>
          <cell r="S66">
            <v>0</v>
          </cell>
          <cell r="T66">
            <v>235.52065000000002</v>
          </cell>
          <cell r="U66">
            <v>1134.2503200000001</v>
          </cell>
          <cell r="V66">
            <v>1581.31214</v>
          </cell>
          <cell r="W66">
            <v>1675.4364399999999</v>
          </cell>
          <cell r="X66">
            <v>1604.590827</v>
          </cell>
          <cell r="Y66">
            <v>1690.0098399999999</v>
          </cell>
        </row>
        <row r="67">
          <cell r="G67" t="str">
            <v>CRC</v>
          </cell>
          <cell r="I67">
            <v>0</v>
          </cell>
          <cell r="J67">
            <v>0</v>
          </cell>
          <cell r="K67">
            <v>0</v>
          </cell>
          <cell r="L67">
            <v>0</v>
          </cell>
          <cell r="M67">
            <v>0</v>
          </cell>
          <cell r="N67">
            <v>0</v>
          </cell>
          <cell r="O67">
            <v>0</v>
          </cell>
          <cell r="P67">
            <v>0</v>
          </cell>
          <cell r="Q67">
            <v>0</v>
          </cell>
          <cell r="R67">
            <v>0</v>
          </cell>
          <cell r="S67">
            <v>0</v>
          </cell>
          <cell r="T67">
            <v>0</v>
          </cell>
          <cell r="U67">
            <v>-29.685090000000002</v>
          </cell>
          <cell r="V67">
            <v>-50.095100000000002</v>
          </cell>
          <cell r="W67">
            <v>-22.18497</v>
          </cell>
          <cell r="X67">
            <v>-6.0976100000000004</v>
          </cell>
          <cell r="Y67">
            <v>0</v>
          </cell>
        </row>
        <row r="68">
          <cell r="G68" t="str">
            <v>Billets2</v>
          </cell>
          <cell r="I68">
            <v>65.287579999999991</v>
          </cell>
          <cell r="J68">
            <v>77.060429999999997</v>
          </cell>
          <cell r="K68">
            <v>65.075540000000004</v>
          </cell>
          <cell r="L68">
            <v>65.287010000000009</v>
          </cell>
          <cell r="M68">
            <v>52.396123999999993</v>
          </cell>
          <cell r="N68">
            <v>27.690383000000001</v>
          </cell>
          <cell r="O68">
            <v>8.1166080000000029</v>
          </cell>
          <cell r="P68">
            <v>61.674975999999972</v>
          </cell>
          <cell r="Q68">
            <v>0</v>
          </cell>
          <cell r="R68">
            <v>0.15508000000000002</v>
          </cell>
          <cell r="S68">
            <v>0.26309900000000003</v>
          </cell>
          <cell r="T68">
            <v>6.7881999999999984E-2</v>
          </cell>
          <cell r="U68">
            <v>6.8357000000000001E-2</v>
          </cell>
          <cell r="V68">
            <v>6.3774999999999998E-2</v>
          </cell>
          <cell r="W68">
            <v>10.389680000000002</v>
          </cell>
          <cell r="X68">
            <v>0.80547999999999997</v>
          </cell>
          <cell r="Y68">
            <v>2.6004999999999998</v>
          </cell>
        </row>
        <row r="69">
          <cell r="G69" t="str">
            <v>Longs2</v>
          </cell>
          <cell r="I69">
            <v>453.96592399999997</v>
          </cell>
          <cell r="J69">
            <v>540.69974200000001</v>
          </cell>
          <cell r="K69">
            <v>440.56334500000037</v>
          </cell>
          <cell r="L69">
            <v>432.135606</v>
          </cell>
          <cell r="M69">
            <v>355.249303</v>
          </cell>
          <cell r="N69">
            <v>505.77015499999993</v>
          </cell>
          <cell r="O69">
            <v>490.63314899999995</v>
          </cell>
          <cell r="P69">
            <v>303.26253299999996</v>
          </cell>
          <cell r="Q69">
            <v>398.99954500000001</v>
          </cell>
          <cell r="R69">
            <v>307.48128800000006</v>
          </cell>
          <cell r="S69">
            <v>490.591004</v>
          </cell>
          <cell r="T69">
            <v>287.43643000000009</v>
          </cell>
          <cell r="U69">
            <v>178.91073500000005</v>
          </cell>
          <cell r="V69">
            <v>463.968703</v>
          </cell>
          <cell r="W69">
            <v>370.08180729499998</v>
          </cell>
          <cell r="X69">
            <v>363.77604500000012</v>
          </cell>
          <cell r="Y69">
            <v>308.54341199999988</v>
          </cell>
        </row>
        <row r="70">
          <cell r="G70" t="str">
            <v>Metalware2</v>
          </cell>
          <cell r="I70">
            <v>69.424119999999945</v>
          </cell>
          <cell r="J70">
            <v>78.635919999999928</v>
          </cell>
          <cell r="K70">
            <v>74.402579999999915</v>
          </cell>
          <cell r="L70">
            <v>69.318749999999937</v>
          </cell>
          <cell r="M70">
            <v>64.21852999999993</v>
          </cell>
          <cell r="N70">
            <v>54.410959999999932</v>
          </cell>
          <cell r="O70">
            <v>63.17394999999992</v>
          </cell>
          <cell r="P70">
            <v>51.221919999999955</v>
          </cell>
          <cell r="Q70">
            <v>50.41290999999994</v>
          </cell>
          <cell r="R70">
            <v>51.826139999999953</v>
          </cell>
          <cell r="S70">
            <v>58.455639999999917</v>
          </cell>
          <cell r="T70">
            <v>56.262089999999951</v>
          </cell>
          <cell r="U70">
            <v>43.232469999999964</v>
          </cell>
          <cell r="V70">
            <v>55.218889999999945</v>
          </cell>
          <cell r="W70">
            <v>58.042059999999907</v>
          </cell>
          <cell r="X70">
            <v>51.168229999999937</v>
          </cell>
          <cell r="Y70">
            <v>50.572797999999949</v>
          </cell>
        </row>
        <row r="71">
          <cell r="G71" t="str">
            <v>Billets2</v>
          </cell>
          <cell r="I71">
            <v>20.87443</v>
          </cell>
          <cell r="J71">
            <v>6.7772500000000058</v>
          </cell>
          <cell r="K71">
            <v>0</v>
          </cell>
          <cell r="L71">
            <v>0</v>
          </cell>
          <cell r="M71">
            <v>0</v>
          </cell>
          <cell r="N71">
            <v>44.323315000000008</v>
          </cell>
          <cell r="O71">
            <v>36.149119999999996</v>
          </cell>
          <cell r="P71">
            <v>55.821024000000008</v>
          </cell>
          <cell r="Q71">
            <v>108.99093400000032</v>
          </cell>
          <cell r="R71">
            <v>168.84112599999989</v>
          </cell>
          <cell r="S71">
            <v>192.51435200000017</v>
          </cell>
          <cell r="T71">
            <v>141.00639100000001</v>
          </cell>
          <cell r="U71">
            <v>59.810029000000014</v>
          </cell>
          <cell r="V71">
            <v>225.56657100000012</v>
          </cell>
          <cell r="W71">
            <v>137.63009000000022</v>
          </cell>
          <cell r="X71">
            <v>251.3849280000008</v>
          </cell>
          <cell r="Y71">
            <v>212.26242000000022</v>
          </cell>
        </row>
        <row r="72">
          <cell r="G72" t="str">
            <v>Longs2</v>
          </cell>
          <cell r="I72">
            <v>36.197850000000017</v>
          </cell>
          <cell r="J72">
            <v>27.227911999999975</v>
          </cell>
          <cell r="K72">
            <v>18.410966999999971</v>
          </cell>
          <cell r="L72">
            <v>55.294288999999935</v>
          </cell>
          <cell r="M72">
            <v>85.919106000000028</v>
          </cell>
          <cell r="N72">
            <v>33.231566000000043</v>
          </cell>
          <cell r="O72">
            <v>30.018154000000038</v>
          </cell>
          <cell r="P72">
            <v>13.561619999999976</v>
          </cell>
          <cell r="Q72">
            <v>56.697976000000068</v>
          </cell>
          <cell r="R72">
            <v>93.651325999999884</v>
          </cell>
          <cell r="S72">
            <v>116.05909700000008</v>
          </cell>
          <cell r="T72">
            <v>184.93485800000022</v>
          </cell>
          <cell r="U72">
            <v>175.77180700000036</v>
          </cell>
          <cell r="V72">
            <v>173.93977800000027</v>
          </cell>
          <cell r="W72">
            <v>143.55683500000032</v>
          </cell>
          <cell r="X72">
            <v>136.13055100000028</v>
          </cell>
          <cell r="Y72">
            <v>185.02209600000003</v>
          </cell>
        </row>
        <row r="73">
          <cell r="G73" t="str">
            <v>Metalware2</v>
          </cell>
          <cell r="I73">
            <v>7.9360399999999842</v>
          </cell>
          <cell r="J73">
            <v>8.3186199999999921</v>
          </cell>
          <cell r="K73">
            <v>9.8076899999999938</v>
          </cell>
          <cell r="L73">
            <v>13.420250000000067</v>
          </cell>
          <cell r="M73">
            <v>10.566169999999985</v>
          </cell>
          <cell r="N73">
            <v>9.4624399999999973</v>
          </cell>
          <cell r="O73">
            <v>9.752799999999997</v>
          </cell>
          <cell r="P73">
            <v>8.532709999999982</v>
          </cell>
          <cell r="Q73">
            <v>9.7672699999999963</v>
          </cell>
          <cell r="R73">
            <v>13.500029999999988</v>
          </cell>
          <cell r="S73">
            <v>10.842909999999986</v>
          </cell>
          <cell r="T73">
            <v>8.4407999999999923</v>
          </cell>
          <cell r="U73">
            <v>15.278649999999985</v>
          </cell>
          <cell r="V73">
            <v>16.438929999999974</v>
          </cell>
          <cell r="W73">
            <v>16.884819999999984</v>
          </cell>
          <cell r="X73">
            <v>14.315129999999984</v>
          </cell>
          <cell r="Y73">
            <v>11.404939999999989</v>
          </cell>
        </row>
      </sheetData>
      <sheetData sheetId="2"/>
      <sheetData sheetId="3">
        <row r="61">
          <cell r="P61">
            <v>0.30380740526915717</v>
          </cell>
          <cell r="Q61">
            <v>0.35749816997483236</v>
          </cell>
          <cell r="R61">
            <v>0.3672377361001265</v>
          </cell>
          <cell r="S61">
            <v>0.32360799155674758</v>
          </cell>
          <cell r="T61">
            <v>0.29233711810129187</v>
          </cell>
          <cell r="U61">
            <v>0.30530876685894159</v>
          </cell>
          <cell r="V61">
            <v>0.34990351696463617</v>
          </cell>
          <cell r="W61">
            <v>0.3155580594663982</v>
          </cell>
          <cell r="X61">
            <v>0.34353672147755537</v>
          </cell>
          <cell r="Y61">
            <v>0.30043297472818586</v>
          </cell>
          <cell r="Z61">
            <v>0.35278516872260979</v>
          </cell>
          <cell r="AA61">
            <v>0.36542190300941124</v>
          </cell>
          <cell r="AB61">
            <v>0.25661444535941297</v>
          </cell>
          <cell r="AC61">
            <v>0.29309511615751555</v>
          </cell>
          <cell r="AD61">
            <v>0.39821146707518318</v>
          </cell>
          <cell r="AE61">
            <v>0.40020510129813841</v>
          </cell>
          <cell r="AF61">
            <v>0.29443005360667834</v>
          </cell>
        </row>
      </sheetData>
      <sheetData sheetId="4"/>
      <sheetData sheetId="5"/>
      <sheetData sheetId="6">
        <row r="17">
          <cell r="C17">
            <v>6.2965499999999997E-3</v>
          </cell>
          <cell r="D17">
            <v>4.2422000000000007E-3</v>
          </cell>
          <cell r="E17">
            <v>9.7008070000000002E-2</v>
          </cell>
          <cell r="F17">
            <v>0.15646412200000004</v>
          </cell>
          <cell r="G17">
            <v>0.15462864000000001</v>
          </cell>
          <cell r="H17">
            <v>0.12019350499999999</v>
          </cell>
          <cell r="I17">
            <v>0.22162259899999998</v>
          </cell>
          <cell r="J17">
            <v>0.18662031500000001</v>
          </cell>
          <cell r="K17">
            <v>0.15005343400000001</v>
          </cell>
          <cell r="L17">
            <v>9.3806377999999996E-2</v>
          </cell>
          <cell r="M17">
            <v>0.10532237799999999</v>
          </cell>
          <cell r="N17">
            <v>8.6071750000000002E-2</v>
          </cell>
          <cell r="O17">
            <v>5.5570250000000002E-2</v>
          </cell>
          <cell r="P17">
            <v>5.8522049999999999E-2</v>
          </cell>
          <cell r="Q17">
            <v>0.17809879600000003</v>
          </cell>
          <cell r="R17">
            <v>0.14308935</v>
          </cell>
          <cell r="S17">
            <v>0.25977946999999996</v>
          </cell>
        </row>
        <row r="18">
          <cell r="C18">
            <v>1.7740295999999995</v>
          </cell>
          <cell r="D18">
            <v>1.4248228229999993</v>
          </cell>
          <cell r="E18">
            <v>1.5411899500000004</v>
          </cell>
          <cell r="F18">
            <v>1.7494141500000004</v>
          </cell>
          <cell r="G18">
            <v>1.774642168999998</v>
          </cell>
          <cell r="H18">
            <v>1.6296758939999996</v>
          </cell>
          <cell r="I18">
            <v>1.6371843529999983</v>
          </cell>
          <cell r="J18">
            <v>1.7927907599999986</v>
          </cell>
          <cell r="K18">
            <v>1.6254562299999953</v>
          </cell>
          <cell r="L18">
            <v>1.7049105499999984</v>
          </cell>
          <cell r="M18">
            <v>1.6322209700000003</v>
          </cell>
          <cell r="N18">
            <v>1.604710210000003</v>
          </cell>
          <cell r="O18">
            <v>1.6506349599999992</v>
          </cell>
          <cell r="P18">
            <v>1.6594819200000002</v>
          </cell>
          <cell r="Q18">
            <v>1.7061611000000008</v>
          </cell>
          <cell r="R18">
            <v>1.7121031300000076</v>
          </cell>
          <cell r="S18">
            <v>1.8227766500000013</v>
          </cell>
        </row>
        <row r="19">
          <cell r="C19">
            <v>0.96305687999999978</v>
          </cell>
          <cell r="D19">
            <v>0.88433147299999937</v>
          </cell>
          <cell r="E19">
            <v>1.1450898600000001</v>
          </cell>
          <cell r="F19">
            <v>1.0776099400000001</v>
          </cell>
          <cell r="G19">
            <v>0.82550378000000002</v>
          </cell>
          <cell r="H19">
            <v>1.1392476800000002</v>
          </cell>
          <cell r="I19">
            <v>0.9717173899999999</v>
          </cell>
          <cell r="J19">
            <v>0.89292393999999986</v>
          </cell>
          <cell r="K19">
            <v>0.76777998000000014</v>
          </cell>
          <cell r="L19">
            <v>1.2616321099999999</v>
          </cell>
          <cell r="M19">
            <v>1.0150620699999999</v>
          </cell>
          <cell r="N19">
            <v>0.91545435999999991</v>
          </cell>
          <cell r="O19">
            <v>1.17994014</v>
          </cell>
          <cell r="P19">
            <v>1.2696489999999998</v>
          </cell>
          <cell r="Q19">
            <v>0.95802938999999998</v>
          </cell>
          <cell r="R19">
            <v>0.80678092000000001</v>
          </cell>
          <cell r="S19">
            <v>1.2541083599999998</v>
          </cell>
        </row>
        <row r="20">
          <cell r="C20">
            <v>0.48005680999999978</v>
          </cell>
          <cell r="D20">
            <v>0.45427238199999942</v>
          </cell>
          <cell r="E20">
            <v>0.6836146700000002</v>
          </cell>
          <cell r="F20">
            <v>0.54263660000000002</v>
          </cell>
          <cell r="G20">
            <v>0.35911769000000004</v>
          </cell>
          <cell r="H20">
            <v>0.39638884000000002</v>
          </cell>
          <cell r="I20">
            <v>0.54276015</v>
          </cell>
          <cell r="J20">
            <v>0.44242501000000006</v>
          </cell>
          <cell r="K20">
            <v>0.31460231000000005</v>
          </cell>
          <cell r="L20">
            <v>0.59622911000000001</v>
          </cell>
          <cell r="M20">
            <v>0.49208486000000001</v>
          </cell>
          <cell r="N20">
            <v>0.43636699000000001</v>
          </cell>
          <cell r="O20">
            <v>0.53274558999999999</v>
          </cell>
          <cell r="P20">
            <v>0.68766574999999996</v>
          </cell>
          <cell r="Q20">
            <v>0.57243988000000001</v>
          </cell>
          <cell r="R20">
            <v>0.35111469999999995</v>
          </cell>
          <cell r="S20">
            <v>0.65452057999999991</v>
          </cell>
        </row>
        <row r="21">
          <cell r="C21">
            <v>0.48300006999999995</v>
          </cell>
          <cell r="D21">
            <v>0.43005909099999995</v>
          </cell>
          <cell r="E21">
            <v>0.46147518999999998</v>
          </cell>
          <cell r="F21">
            <v>0.53497333999999996</v>
          </cell>
          <cell r="G21">
            <v>0.46638609000000003</v>
          </cell>
          <cell r="H21">
            <v>0.74285884000000013</v>
          </cell>
          <cell r="I21">
            <v>0.42895723999999996</v>
          </cell>
          <cell r="J21">
            <v>0.45049892999999985</v>
          </cell>
          <cell r="K21">
            <v>0.45317767000000003</v>
          </cell>
          <cell r="L21">
            <v>0.66540299999999986</v>
          </cell>
          <cell r="M21">
            <v>0.52297720999999997</v>
          </cell>
          <cell r="N21">
            <v>0.47908736999999996</v>
          </cell>
          <cell r="O21">
            <v>0.64719454999999992</v>
          </cell>
          <cell r="P21">
            <v>0.58198324999999984</v>
          </cell>
          <cell r="Q21">
            <v>0.38558951000000002</v>
          </cell>
          <cell r="R21">
            <v>0.45566622000000007</v>
          </cell>
          <cell r="S21">
            <v>0.59958777999999979</v>
          </cell>
        </row>
        <row r="22">
          <cell r="C22">
            <v>0.61658764999999993</v>
          </cell>
          <cell r="D22">
            <v>0.64641195100000004</v>
          </cell>
          <cell r="E22">
            <v>0.60086889899999996</v>
          </cell>
          <cell r="F22">
            <v>0.54242719200000011</v>
          </cell>
          <cell r="G22">
            <v>0.57098713000000001</v>
          </cell>
          <cell r="H22">
            <v>0.6413823500000001</v>
          </cell>
          <cell r="I22">
            <v>0.71884704999999982</v>
          </cell>
          <cell r="J22">
            <v>0.57843490399999875</v>
          </cell>
          <cell r="K22">
            <v>0.74726814999999902</v>
          </cell>
          <cell r="L22">
            <v>0.6176673840000001</v>
          </cell>
          <cell r="M22">
            <v>0.73040430599999884</v>
          </cell>
          <cell r="N22">
            <v>0.50386837199999979</v>
          </cell>
          <cell r="O22">
            <v>0.65105306799999996</v>
          </cell>
          <cell r="P22">
            <v>0.75087636699999971</v>
          </cell>
          <cell r="Q22">
            <v>0.65934250300000008</v>
          </cell>
          <cell r="R22">
            <v>0.59477151099999859</v>
          </cell>
          <cell r="S22">
            <v>0.51437325999999961</v>
          </cell>
        </row>
        <row r="23">
          <cell r="C23">
            <v>0.36604034000000002</v>
          </cell>
          <cell r="D23">
            <v>0.39667069000000005</v>
          </cell>
          <cell r="E23">
            <v>0.40684235999999996</v>
          </cell>
          <cell r="F23">
            <v>0.33713327399999998</v>
          </cell>
          <cell r="G23">
            <v>0.34028573000000001</v>
          </cell>
          <cell r="H23">
            <v>0.36915304700000001</v>
          </cell>
          <cell r="I23">
            <v>0.40526377499999983</v>
          </cell>
          <cell r="J23">
            <v>0.33146881500000008</v>
          </cell>
          <cell r="K23">
            <v>0.38572889099999985</v>
          </cell>
          <cell r="L23">
            <v>0.4074347479999999</v>
          </cell>
          <cell r="M23">
            <v>0.3866326909999997</v>
          </cell>
          <cell r="N23">
            <v>0.29953223599999979</v>
          </cell>
          <cell r="O23">
            <v>0.35479701899999982</v>
          </cell>
          <cell r="P23">
            <v>0.4379168619999998</v>
          </cell>
          <cell r="Q23">
            <v>0.3956886599999998</v>
          </cell>
          <cell r="R23">
            <v>0.36726197799999982</v>
          </cell>
          <cell r="S23">
            <v>0.31754663799999971</v>
          </cell>
        </row>
        <row r="24">
          <cell r="C24">
            <v>0.14609761000000002</v>
          </cell>
          <cell r="D24">
            <v>0.16203473999999998</v>
          </cell>
          <cell r="E24">
            <v>0.14744849800000004</v>
          </cell>
          <cell r="F24">
            <v>0.13284272600000002</v>
          </cell>
          <cell r="G24">
            <v>0.16213079999999991</v>
          </cell>
          <cell r="H24">
            <v>0.13856992599999987</v>
          </cell>
          <cell r="I24">
            <v>0.20763679799999971</v>
          </cell>
          <cell r="J24">
            <v>0.13986423899999983</v>
          </cell>
          <cell r="K24">
            <v>0.11165509799999987</v>
          </cell>
          <cell r="L24">
            <v>0.17139244899999967</v>
          </cell>
          <cell r="M24">
            <v>0.17489108999999964</v>
          </cell>
          <cell r="N24">
            <v>0.16180097399999971</v>
          </cell>
          <cell r="O24">
            <v>0.14451680999999986</v>
          </cell>
          <cell r="P24">
            <v>0.16539456399999991</v>
          </cell>
          <cell r="Q24">
            <v>0.22740598799999984</v>
          </cell>
          <cell r="R24">
            <v>0.17567114299999997</v>
          </cell>
          <cell r="S24">
            <v>0.19681328199999995</v>
          </cell>
        </row>
        <row r="25">
          <cell r="C25">
            <v>0.13241365999999999</v>
          </cell>
          <cell r="D25">
            <v>0.12479219000000001</v>
          </cell>
          <cell r="E25">
            <v>0.12412328</v>
          </cell>
          <cell r="F25">
            <v>0.13260675000000002</v>
          </cell>
          <cell r="G25">
            <v>8.8691560000000016E-2</v>
          </cell>
          <cell r="H25">
            <v>9.1007969999999869E-2</v>
          </cell>
          <cell r="I25">
            <v>0.11140560999999975</v>
          </cell>
          <cell r="J25">
            <v>8.3844604999999933E-2</v>
          </cell>
          <cell r="K25">
            <v>9.1270189999999848E-2</v>
          </cell>
          <cell r="L25">
            <v>0.11873580199999979</v>
          </cell>
          <cell r="M25">
            <v>0.1379198469999999</v>
          </cell>
          <cell r="N25">
            <v>0.111516029</v>
          </cell>
          <cell r="O25">
            <v>7.4784224000000066E-2</v>
          </cell>
          <cell r="P25">
            <v>0.10217222999999993</v>
          </cell>
          <cell r="Q25">
            <v>0.13258834999999999</v>
          </cell>
          <cell r="R25">
            <v>9.6364889999999939E-2</v>
          </cell>
          <cell r="S25">
            <v>8.6709264999999897E-2</v>
          </cell>
        </row>
        <row r="26">
          <cell r="C26">
            <v>6.1232379999999996E-2</v>
          </cell>
          <cell r="D26">
            <v>8.0941849999999996E-2</v>
          </cell>
          <cell r="E26">
            <v>4.6654729999999998E-2</v>
          </cell>
          <cell r="F26">
            <v>4.4355240000000004E-2</v>
          </cell>
          <cell r="G26">
            <v>5.4146259999999995E-2</v>
          </cell>
          <cell r="H26">
            <v>7.1266759999999985E-2</v>
          </cell>
          <cell r="I26">
            <v>6.6923980000000008E-2</v>
          </cell>
          <cell r="J26">
            <v>6.3644349999999961E-2</v>
          </cell>
          <cell r="K26">
            <v>5.807859000000002E-2</v>
          </cell>
          <cell r="L26">
            <v>7.3250149999999986E-2</v>
          </cell>
          <cell r="M26">
            <v>7.9227289999999978E-2</v>
          </cell>
          <cell r="N26">
            <v>7.4717159999999963E-2</v>
          </cell>
          <cell r="O26">
            <v>8.1798109999999993E-2</v>
          </cell>
          <cell r="P26">
            <v>8.7239362000000001E-2</v>
          </cell>
          <cell r="Q26">
            <v>6.1973980000000012E-2</v>
          </cell>
          <cell r="R26">
            <v>6.8093180000000003E-2</v>
          </cell>
          <cell r="S26">
            <v>7.1996420000000019E-2</v>
          </cell>
        </row>
        <row r="27">
          <cell r="C27">
            <v>5.7989593999999998E-2</v>
          </cell>
          <cell r="D27">
            <v>6.6059984000000002E-2</v>
          </cell>
          <cell r="E27">
            <v>6.7839716999999994E-2</v>
          </cell>
          <cell r="F27">
            <v>6.5882469000000013E-2</v>
          </cell>
          <cell r="G27">
            <v>6.3579646000000017E-2</v>
          </cell>
          <cell r="H27">
            <v>7.0779348999999991E-2</v>
          </cell>
          <cell r="I27">
            <v>6.8539821000000001E-2</v>
          </cell>
          <cell r="J27">
            <v>7.369978499999999E-2</v>
          </cell>
          <cell r="K27">
            <v>7.2174976000000002E-2</v>
          </cell>
          <cell r="L27">
            <v>6.3817225000000005E-2</v>
          </cell>
          <cell r="M27">
            <v>5.5379571000000002E-2</v>
          </cell>
          <cell r="N27">
            <v>5.3634738999999994E-2</v>
          </cell>
          <cell r="O27">
            <v>5.5993673000000001E-2</v>
          </cell>
          <cell r="P27">
            <v>6.6469458999999995E-2</v>
          </cell>
          <cell r="Q27">
            <v>6.3270032000000018E-2</v>
          </cell>
          <cell r="R27">
            <v>7.1903754999999986E-2</v>
          </cell>
          <cell r="S27">
            <v>6.7659129999999998E-2</v>
          </cell>
        </row>
        <row r="28">
          <cell r="C28">
            <v>4.2591954999999952E-2</v>
          </cell>
          <cell r="D28">
            <v>4.2769493000000026E-2</v>
          </cell>
          <cell r="E28">
            <v>4.2071210000000012E-2</v>
          </cell>
          <cell r="F28">
            <v>4.4443025000000046E-2</v>
          </cell>
          <cell r="G28">
            <v>4.1716364000000047E-2</v>
          </cell>
          <cell r="H28">
            <v>4.387859999999992E-2</v>
          </cell>
          <cell r="I28">
            <v>4.6249330000000026E-2</v>
          </cell>
          <cell r="J28">
            <v>4.7749126999999975E-2</v>
          </cell>
          <cell r="K28">
            <v>4.1874829000000002E-2</v>
          </cell>
          <cell r="L28">
            <v>4.1638678999999977E-2</v>
          </cell>
          <cell r="M28">
            <v>3.8253354000000003E-2</v>
          </cell>
          <cell r="N28">
            <v>3.1105937000000028E-2</v>
          </cell>
          <cell r="O28">
            <v>3.6326237000000011E-2</v>
          </cell>
          <cell r="P28">
            <v>3.9957821000000011E-2</v>
          </cell>
          <cell r="Q28">
            <v>4.0518012000000013E-2</v>
          </cell>
          <cell r="R28">
            <v>4.4135956999999976E-2</v>
          </cell>
          <cell r="S28">
            <v>4.1134521000000028E-2</v>
          </cell>
        </row>
        <row r="30">
          <cell r="C30">
            <v>0.94319432100000022</v>
          </cell>
          <cell r="D30">
            <v>0.93666853900000013</v>
          </cell>
          <cell r="E30">
            <v>1.0835283920000005</v>
          </cell>
          <cell r="F30">
            <v>1.1141766270000006</v>
          </cell>
          <cell r="G30">
            <v>0.97727677099999988</v>
          </cell>
          <cell r="H30">
            <v>1.0158214219999999</v>
          </cell>
          <cell r="I30">
            <v>1.0720650960000004</v>
          </cell>
          <cell r="J30">
            <v>0.95257304399999987</v>
          </cell>
          <cell r="K30">
            <v>0.87510956399999973</v>
          </cell>
          <cell r="L30">
            <v>1.0580299009999998</v>
          </cell>
          <cell r="M30">
            <v>1.0968331129999997</v>
          </cell>
          <cell r="N30">
            <v>1.0436639839999997</v>
          </cell>
          <cell r="O30">
            <v>1.0119592310000001</v>
          </cell>
          <cell r="P30">
            <v>1.0369512950000002</v>
          </cell>
          <cell r="Q30">
            <v>1.0289196530000004</v>
          </cell>
          <cell r="R30">
            <v>0.94852207899999996</v>
          </cell>
          <cell r="S30">
            <v>0.89744931500000036</v>
          </cell>
        </row>
        <row r="31">
          <cell r="C31">
            <v>0.7726014910000002</v>
          </cell>
          <cell r="D31">
            <v>0.73705613300000006</v>
          </cell>
          <cell r="E31">
            <v>0.79838339200000019</v>
          </cell>
          <cell r="F31">
            <v>0.89571277500000002</v>
          </cell>
          <cell r="G31">
            <v>0.69869941099999999</v>
          </cell>
          <cell r="H31">
            <v>0.80004201199999991</v>
          </cell>
          <cell r="I31">
            <v>0.90110429600000042</v>
          </cell>
          <cell r="J31">
            <v>0.78664859799999998</v>
          </cell>
          <cell r="K31">
            <v>0.70271312499999972</v>
          </cell>
          <cell r="L31">
            <v>0.82311305099999987</v>
          </cell>
          <cell r="M31">
            <v>0.77001447999999983</v>
          </cell>
          <cell r="N31">
            <v>0.81433077699999967</v>
          </cell>
          <cell r="O31">
            <v>0.8095153340000002</v>
          </cell>
          <cell r="P31">
            <v>0.74943096700000023</v>
          </cell>
          <cell r="Q31">
            <v>0.74333469800000029</v>
          </cell>
          <cell r="R31">
            <v>0.66246289299999994</v>
          </cell>
          <cell r="S31">
            <v>0.6732133210000002</v>
          </cell>
        </row>
        <row r="37">
          <cell r="C37">
            <v>8.6162009999999997E-2</v>
          </cell>
          <cell r="D37">
            <v>8.3837680000000012E-2</v>
          </cell>
          <cell r="E37">
            <v>6.5075540000000001E-2</v>
          </cell>
          <cell r="F37">
            <v>6.5287010000000006E-2</v>
          </cell>
          <cell r="G37">
            <v>5.2396123999999995E-2</v>
          </cell>
          <cell r="H37">
            <v>7.2013704000000012E-2</v>
          </cell>
          <cell r="I37">
            <v>4.4265728000000004E-2</v>
          </cell>
          <cell r="J37">
            <v>0.11749599999999999</v>
          </cell>
          <cell r="K37">
            <v>0.10899093400000032</v>
          </cell>
          <cell r="L37">
            <v>0.16899620599999993</v>
          </cell>
          <cell r="M37">
            <v>0.19277745100000016</v>
          </cell>
          <cell r="N37">
            <v>0.14107427299999997</v>
          </cell>
          <cell r="O37">
            <v>5.987838600000002E-2</v>
          </cell>
          <cell r="P37">
            <v>0.22563034600000015</v>
          </cell>
          <cell r="Q37">
            <v>0.14801977000000022</v>
          </cell>
          <cell r="R37">
            <v>0.25219040800000081</v>
          </cell>
          <cell r="S37">
            <v>0.21486292000000021</v>
          </cell>
        </row>
        <row r="38">
          <cell r="C38">
            <v>0.457742174</v>
          </cell>
          <cell r="D38">
            <v>0.53908286599999999</v>
          </cell>
          <cell r="E38">
            <v>0.4352583340000003</v>
          </cell>
          <cell r="F38">
            <v>0.45824810000000005</v>
          </cell>
          <cell r="G38">
            <v>0.40682091500000001</v>
          </cell>
          <cell r="H38">
            <v>0.50589343600000003</v>
          </cell>
          <cell r="I38">
            <v>0.48572055399999997</v>
          </cell>
          <cell r="J38">
            <v>0.29164340799999999</v>
          </cell>
          <cell r="K38">
            <v>0.41287256400000005</v>
          </cell>
          <cell r="L38">
            <v>0.34558653199999995</v>
          </cell>
          <cell r="M38">
            <v>0.55506040699999992</v>
          </cell>
          <cell r="N38">
            <v>0.4116805740000003</v>
          </cell>
          <cell r="O38">
            <v>0.29677770600000036</v>
          </cell>
          <cell r="P38">
            <v>0.53627187500000018</v>
          </cell>
          <cell r="Q38">
            <v>0.43409276400000024</v>
          </cell>
          <cell r="R38">
            <v>0.41928521700000021</v>
          </cell>
          <cell r="S38">
            <v>0.38740647899999986</v>
          </cell>
        </row>
        <row r="39">
          <cell r="C39">
            <v>0</v>
          </cell>
          <cell r="D39">
            <v>3.3832799999999994E-4</v>
          </cell>
          <cell r="E39">
            <v>5.7688000000000001E-5</v>
          </cell>
          <cell r="F39">
            <v>1.8447140000000001E-3</v>
          </cell>
          <cell r="G39">
            <v>9.9667399999999991E-4</v>
          </cell>
          <cell r="H39">
            <v>2.1664449999999999E-3</v>
          </cell>
          <cell r="I39">
            <v>5.1199790000000002E-3</v>
          </cell>
          <cell r="J39">
            <v>4.2399750000000009E-3</v>
          </cell>
          <cell r="K39">
            <v>1.501912E-2</v>
          </cell>
          <cell r="L39">
            <v>9.7715499999999934E-3</v>
          </cell>
          <cell r="M39">
            <v>7.0028909999999972E-3</v>
          </cell>
          <cell r="N39">
            <v>2.928636000000001E-3</v>
          </cell>
          <cell r="O39">
            <v>3.1342529999999992E-3</v>
          </cell>
          <cell r="P39">
            <v>8.9526710000000058E-3</v>
          </cell>
          <cell r="Q39">
            <v>1.0512577999999998E-2</v>
          </cell>
          <cell r="R39">
            <v>1.4939003999999999E-2</v>
          </cell>
          <cell r="S39">
            <v>1.5549986000000003E-2</v>
          </cell>
        </row>
        <row r="40">
          <cell r="C40">
            <v>3.2421599999999995E-2</v>
          </cell>
          <cell r="D40">
            <v>2.8506460000000004E-2</v>
          </cell>
          <cell r="E40">
            <v>2.3658290000000009E-2</v>
          </cell>
          <cell r="F40">
            <v>2.7337080999999982E-2</v>
          </cell>
          <cell r="G40">
            <v>3.3350819999999996E-2</v>
          </cell>
          <cell r="H40">
            <v>3.0941840000000005E-2</v>
          </cell>
          <cell r="I40">
            <v>2.9810769999999997E-2</v>
          </cell>
          <cell r="J40">
            <v>2.0940769999999994E-2</v>
          </cell>
          <cell r="K40">
            <v>2.7805837000000031E-2</v>
          </cell>
          <cell r="L40">
            <v>4.5774532000000021E-2</v>
          </cell>
          <cell r="M40">
            <v>4.4586803000000091E-2</v>
          </cell>
          <cell r="N40">
            <v>5.7762078000000029E-2</v>
          </cell>
          <cell r="O40">
            <v>5.4770583000000095E-2</v>
          </cell>
          <cell r="P40">
            <v>9.2683935000000078E-2</v>
          </cell>
          <cell r="Q40">
            <v>6.9033300295000086E-2</v>
          </cell>
          <cell r="R40">
            <v>6.5682375000000126E-2</v>
          </cell>
          <cell r="S40">
            <v>9.060904300000007E-2</v>
          </cell>
        </row>
        <row r="41">
          <cell r="C41">
            <v>7.7360159999999928E-2</v>
          </cell>
          <cell r="D41">
            <v>8.6954539999999927E-2</v>
          </cell>
          <cell r="E41">
            <v>8.4210269999999893E-2</v>
          </cell>
          <cell r="F41">
            <v>8.2739000000000007E-2</v>
          </cell>
          <cell r="G41">
            <v>7.4784699999999898E-2</v>
          </cell>
          <cell r="H41">
            <v>6.3873399999999927E-2</v>
          </cell>
          <cell r="I41">
            <v>7.2926749999999929E-2</v>
          </cell>
          <cell r="J41">
            <v>5.9754629999999934E-2</v>
          </cell>
          <cell r="K41">
            <v>6.0180179999999937E-2</v>
          </cell>
          <cell r="L41">
            <v>6.5326169999999947E-2</v>
          </cell>
          <cell r="M41">
            <v>6.9298549999999903E-2</v>
          </cell>
          <cell r="N41">
            <v>6.4702889999999944E-2</v>
          </cell>
          <cell r="O41">
            <v>5.8511119999999951E-2</v>
          </cell>
          <cell r="P41">
            <v>7.1657819999999928E-2</v>
          </cell>
          <cell r="Q41">
            <v>7.492687999999989E-2</v>
          </cell>
          <cell r="R41">
            <v>6.5483359999999921E-2</v>
          </cell>
          <cell r="S41">
            <v>6.1977737999999928E-2</v>
          </cell>
        </row>
        <row r="44">
          <cell r="C44">
            <v>0.25916222</v>
          </cell>
          <cell r="D44">
            <v>0.48004657000000006</v>
          </cell>
          <cell r="E44">
            <v>0.71488669000000005</v>
          </cell>
          <cell r="F44">
            <v>0.34412900000000002</v>
          </cell>
          <cell r="G44">
            <v>0.22768289</v>
          </cell>
          <cell r="H44">
            <v>0.46078155999999998</v>
          </cell>
          <cell r="I44">
            <v>0.42689920999999992</v>
          </cell>
          <cell r="J44">
            <v>0.34043339000000011</v>
          </cell>
          <cell r="K44">
            <v>0.17848067000000001</v>
          </cell>
          <cell r="L44">
            <v>0.46504832999999995</v>
          </cell>
          <cell r="M44">
            <v>0.47009682999999997</v>
          </cell>
          <cell r="N44">
            <v>0.37068009000000002</v>
          </cell>
          <cell r="O44">
            <v>0.24169027999999998</v>
          </cell>
          <cell r="P44">
            <v>0.45433335999999996</v>
          </cell>
          <cell r="Q44">
            <v>0.55831569999999997</v>
          </cell>
          <cell r="R44">
            <v>0.45428154000000009</v>
          </cell>
          <cell r="S44">
            <v>0.27608270000000007</v>
          </cell>
        </row>
        <row r="45">
          <cell r="C45">
            <v>0.12438716999999999</v>
          </cell>
          <cell r="D45">
            <v>0.29353799000000003</v>
          </cell>
          <cell r="E45">
            <v>0.32175337999999998</v>
          </cell>
          <cell r="F45">
            <v>0.29334199999999999</v>
          </cell>
          <cell r="G45">
            <v>0.21222215999999999</v>
          </cell>
          <cell r="H45">
            <v>0.25014170000000002</v>
          </cell>
          <cell r="I45">
            <v>0.37867985999999992</v>
          </cell>
          <cell r="J45">
            <v>0.29014011999999995</v>
          </cell>
          <cell r="K45">
            <v>0.21360768999999999</v>
          </cell>
          <cell r="L45">
            <v>0.39588106000000006</v>
          </cell>
          <cell r="M45">
            <v>0.38635865999999996</v>
          </cell>
          <cell r="N45">
            <v>0.37716657000000003</v>
          </cell>
          <cell r="O45">
            <v>0.20446855</v>
          </cell>
          <cell r="P45">
            <v>0.39539724999999998</v>
          </cell>
          <cell r="Q45">
            <v>0.39735132999999995</v>
          </cell>
          <cell r="R45">
            <v>0.41319889999999998</v>
          </cell>
          <cell r="S45">
            <v>0.26309006000000001</v>
          </cell>
        </row>
        <row r="46">
          <cell r="C46">
            <v>0.22391993999999998</v>
          </cell>
          <cell r="D46">
            <v>0.38885502000000005</v>
          </cell>
          <cell r="E46">
            <v>0.4309579</v>
          </cell>
          <cell r="F46">
            <v>0.44800999999999996</v>
          </cell>
          <cell r="G46">
            <v>0.23024131999999997</v>
          </cell>
          <cell r="H46">
            <v>0.41171105000000002</v>
          </cell>
          <cell r="I46">
            <v>0.49130061000000003</v>
          </cell>
          <cell r="J46">
            <v>0.38552534999999999</v>
          </cell>
          <cell r="K46">
            <v>0.20885380000000001</v>
          </cell>
          <cell r="L46">
            <v>0.48754009999999998</v>
          </cell>
          <cell r="M46">
            <v>0.46255701999999999</v>
          </cell>
          <cell r="N46">
            <v>0.50028768999999995</v>
          </cell>
          <cell r="O46">
            <v>0.20253357</v>
          </cell>
          <cell r="P46">
            <v>0.47578444000000003</v>
          </cell>
          <cell r="Q46">
            <v>0.48211999</v>
          </cell>
          <cell r="R46">
            <v>0.55510716000000027</v>
          </cell>
          <cell r="S46">
            <v>0.15722446000000001</v>
          </cell>
        </row>
        <row r="52">
          <cell r="C52">
            <v>3.47389613</v>
          </cell>
          <cell r="D52">
            <v>3.6459297500000001</v>
          </cell>
          <cell r="E52">
            <v>3.6436108000000003</v>
          </cell>
          <cell r="F52">
            <v>3.9427343970000002</v>
          </cell>
          <cell r="G52">
            <v>3.4965757380199998</v>
          </cell>
          <cell r="H52">
            <v>3.9152389300000001</v>
          </cell>
          <cell r="I52">
            <v>3.8788250909999999</v>
          </cell>
          <cell r="J52">
            <v>3.9468622799999999</v>
          </cell>
          <cell r="K52">
            <v>3.8294361099999996</v>
          </cell>
          <cell r="L52">
            <v>3.6354266529999997</v>
          </cell>
          <cell r="M52">
            <v>4.2249306840000012</v>
          </cell>
          <cell r="N52">
            <v>3.7091967400000003</v>
          </cell>
          <cell r="O52">
            <v>2.62957888</v>
          </cell>
          <cell r="P52">
            <v>2.4339737500000003</v>
          </cell>
          <cell r="Q52">
            <v>2.3334718000000003</v>
          </cell>
          <cell r="R52">
            <v>2.25853408</v>
          </cell>
          <cell r="S52">
            <v>2.4523564499999999</v>
          </cell>
        </row>
        <row r="53">
          <cell r="C53">
            <v>2.7932613000000002</v>
          </cell>
          <cell r="D53">
            <v>2.5758159000000003</v>
          </cell>
          <cell r="E53">
            <v>2.9774764999999999</v>
          </cell>
          <cell r="F53">
            <v>2.9713483599999999</v>
          </cell>
          <cell r="G53">
            <v>2.7243556</v>
          </cell>
          <cell r="H53">
            <v>2.7592699499999997</v>
          </cell>
          <cell r="I53">
            <v>2.9530407100000002</v>
          </cell>
          <cell r="J53">
            <v>2.9052334899999996</v>
          </cell>
          <cell r="K53">
            <v>2.93449728</v>
          </cell>
          <cell r="L53">
            <v>2.67897053</v>
          </cell>
          <cell r="M53">
            <v>3.0347685000000002</v>
          </cell>
          <cell r="N53">
            <v>2.8076995500000002</v>
          </cell>
          <cell r="O53">
            <v>2.62034653</v>
          </cell>
          <cell r="P53">
            <v>2.4339677499999999</v>
          </cell>
          <cell r="Q53">
            <v>2.3334718000000003</v>
          </cell>
          <cell r="R53">
            <v>2.25853408</v>
          </cell>
          <cell r="S53">
            <v>2.4523544499999996</v>
          </cell>
        </row>
        <row r="54">
          <cell r="C54">
            <v>0.39726484999999989</v>
          </cell>
          <cell r="D54">
            <v>0.3576008</v>
          </cell>
          <cell r="E54">
            <v>0.32633999999999996</v>
          </cell>
          <cell r="F54">
            <v>0.42201830000000001</v>
          </cell>
          <cell r="G54">
            <v>0.3614231</v>
          </cell>
          <cell r="H54">
            <v>0.40450604000000001</v>
          </cell>
          <cell r="I54">
            <v>0.47327396499999996</v>
          </cell>
          <cell r="J54">
            <v>0.53776384499999996</v>
          </cell>
          <cell r="K54">
            <v>0.47321040000000003</v>
          </cell>
          <cell r="L54">
            <v>0.35335320000000003</v>
          </cell>
          <cell r="M54">
            <v>0.41123314999999999</v>
          </cell>
          <cell r="N54">
            <v>0.40040796000000001</v>
          </cell>
          <cell r="O54">
            <v>0.36358853999999996</v>
          </cell>
          <cell r="P54">
            <v>0.37676945000000001</v>
          </cell>
          <cell r="Q54">
            <v>0.37803304999999998</v>
          </cell>
          <cell r="R54">
            <v>0.36737945</v>
          </cell>
          <cell r="S54">
            <v>0.36762210000000001</v>
          </cell>
        </row>
        <row r="55">
          <cell r="C55">
            <v>0.14720204999999997</v>
          </cell>
          <cell r="D55">
            <v>0.13262190000000001</v>
          </cell>
          <cell r="E55">
            <v>0.17360914999999999</v>
          </cell>
          <cell r="F55">
            <v>0.17103719999999997</v>
          </cell>
          <cell r="G55">
            <v>0.15504454999999998</v>
          </cell>
          <cell r="H55">
            <v>0.25451569999999996</v>
          </cell>
          <cell r="I55">
            <v>0.31868350000000001</v>
          </cell>
          <cell r="J55">
            <v>0.30965324499999997</v>
          </cell>
          <cell r="K55">
            <v>0.32317385000000004</v>
          </cell>
          <cell r="L55">
            <v>0.33083060000000003</v>
          </cell>
          <cell r="M55">
            <v>0.37080589999999997</v>
          </cell>
          <cell r="N55">
            <v>0.36457761</v>
          </cell>
          <cell r="O55">
            <v>0.36358853999999996</v>
          </cell>
          <cell r="P55">
            <v>0.37676945000000001</v>
          </cell>
          <cell r="Q55">
            <v>0.37803304999999998</v>
          </cell>
          <cell r="R55">
            <v>0.36737945</v>
          </cell>
          <cell r="S55">
            <v>0.36762210000000001</v>
          </cell>
        </row>
        <row r="64">
          <cell r="C64">
            <v>0.25158252186329999</v>
          </cell>
          <cell r="D64">
            <v>0.30339390745139999</v>
          </cell>
          <cell r="E64">
            <v>0.31193410168215002</v>
          </cell>
          <cell r="F64">
            <v>0.27280064461275</v>
          </cell>
          <cell r="G64">
            <v>0.2224154717787</v>
          </cell>
          <cell r="H64">
            <v>0.26689428059249998</v>
          </cell>
          <cell r="I64">
            <v>0.27126582367050001</v>
          </cell>
          <cell r="J64">
            <v>0.17558459534355</v>
          </cell>
          <cell r="K64">
            <v>0.24236937779955003</v>
          </cell>
          <cell r="L64">
            <v>0.27811123302794999</v>
          </cell>
          <cell r="M64">
            <v>0.20971955378144999</v>
          </cell>
          <cell r="N64">
            <v>0.21283317599474999</v>
          </cell>
          <cell r="O64">
            <v>0.31127065007610005</v>
          </cell>
          <cell r="P64">
            <v>0.29486907186269995</v>
          </cell>
          <cell r="Q64">
            <v>0.31999826872785003</v>
          </cell>
          <cell r="R64">
            <v>0.30625688352104996</v>
          </cell>
          <cell r="S64">
            <v>0.31894882804800001</v>
          </cell>
        </row>
        <row r="65">
          <cell r="C65">
            <v>0.13051284134190003</v>
          </cell>
          <cell r="D65">
            <v>0.15646438326585002</v>
          </cell>
          <cell r="E65">
            <v>0.13805191156590002</v>
          </cell>
          <cell r="F65">
            <v>0.11402663183985001</v>
          </cell>
          <cell r="G65">
            <v>0.1315905771219</v>
          </cell>
          <cell r="H65">
            <v>0.12528209427855</v>
          </cell>
          <cell r="I65">
            <v>0.13344222335354999</v>
          </cell>
          <cell r="J65">
            <v>0.10316506005630001</v>
          </cell>
          <cell r="K65">
            <v>0.14216730188730001</v>
          </cell>
          <cell r="L65">
            <v>0.14754992079149998</v>
          </cell>
          <cell r="M65">
            <v>0.14073341434815001</v>
          </cell>
          <cell r="N65">
            <v>0.1137395350029</v>
          </cell>
          <cell r="O65">
            <v>0.13520272470825004</v>
          </cell>
          <cell r="P65">
            <v>0.12718211161440002</v>
          </cell>
          <cell r="Q65">
            <v>0.11512440733650001</v>
          </cell>
          <cell r="R65">
            <v>0.11512410796544997</v>
          </cell>
          <cell r="S65">
            <v>0.12356566397115</v>
          </cell>
        </row>
        <row r="66">
          <cell r="C66">
            <v>7.4432188712699993E-2</v>
          </cell>
          <cell r="D66">
            <v>7.7745436985249994E-2</v>
          </cell>
          <cell r="E66">
            <v>8.1318548401049989E-2</v>
          </cell>
          <cell r="F66">
            <v>9.6534744262350008E-2</v>
          </cell>
          <cell r="G66">
            <v>7.389682255680001E-2</v>
          </cell>
          <cell r="H66">
            <v>8.6450757029700009E-2</v>
          </cell>
          <cell r="I66">
            <v>8.9437681785900003E-2</v>
          </cell>
          <cell r="J66">
            <v>7.8026809484849996E-2</v>
          </cell>
          <cell r="K66">
            <v>8.2155617072400003E-2</v>
          </cell>
          <cell r="L66">
            <v>9.5385685597649997E-2</v>
          </cell>
          <cell r="M66">
            <v>8.8950378291300009E-2</v>
          </cell>
          <cell r="N66">
            <v>9.2876030869949999E-2</v>
          </cell>
          <cell r="O66">
            <v>0.11107814451209999</v>
          </cell>
          <cell r="P66">
            <v>0.1348475527089</v>
          </cell>
          <cell r="Q66">
            <v>0.13074520770779999</v>
          </cell>
          <cell r="R66">
            <v>0.12648589248615</v>
          </cell>
          <cell r="S66">
            <v>0.10842614338605</v>
          </cell>
        </row>
        <row r="67">
          <cell r="C67">
            <v>0.45804911888729993</v>
          </cell>
          <cell r="D67">
            <v>0.54036796575674995</v>
          </cell>
          <cell r="E67">
            <v>0.53410005222660006</v>
          </cell>
          <cell r="F67">
            <v>0.48571571219745002</v>
          </cell>
          <cell r="G67">
            <v>0.4308722512557</v>
          </cell>
          <cell r="H67">
            <v>0.48007788400904999</v>
          </cell>
          <cell r="I67">
            <v>0.49598338624889998</v>
          </cell>
          <cell r="J67">
            <v>0.35741671977029998</v>
          </cell>
          <cell r="K67">
            <v>0.46851826965540005</v>
          </cell>
          <cell r="L67">
            <v>0.5221727285769</v>
          </cell>
          <cell r="M67">
            <v>0.44412927224730003</v>
          </cell>
          <cell r="N67">
            <v>0.42112247097704997</v>
          </cell>
          <cell r="O67">
            <v>0.56158063632435007</v>
          </cell>
          <cell r="P67">
            <v>0.55891547194394997</v>
          </cell>
          <cell r="Q67">
            <v>0.56848670914275001</v>
          </cell>
          <cell r="R67">
            <v>0.55006055709299995</v>
          </cell>
          <cell r="S67">
            <v>0.55283037433500004</v>
          </cell>
        </row>
        <row r="72">
          <cell r="C72">
            <v>9.9516999999999994E-2</v>
          </cell>
          <cell r="D72">
            <v>0.103154703</v>
          </cell>
          <cell r="E72">
            <v>8.9646808000000008E-2</v>
          </cell>
          <cell r="F72">
            <v>0.105921</v>
          </cell>
          <cell r="G72">
            <v>0.10857015099999998</v>
          </cell>
          <cell r="H72">
            <v>0.120974886</v>
          </cell>
          <cell r="I72">
            <v>9.4268201999999995E-2</v>
          </cell>
          <cell r="J72">
            <v>0.11119446399999998</v>
          </cell>
          <cell r="K72">
            <v>0.12130112700000001</v>
          </cell>
          <cell r="L72">
            <v>0.14122184099999999</v>
          </cell>
          <cell r="M72">
            <v>9.6864962999999915E-2</v>
          </cell>
          <cell r="N72">
            <v>0.12142706599999985</v>
          </cell>
          <cell r="O72">
            <v>0.13414877799999977</v>
          </cell>
          <cell r="P72">
            <v>0.1122241009999999</v>
          </cell>
          <cell r="Q72">
            <v>0.10680012199999998</v>
          </cell>
          <cell r="R72">
            <v>0.12206252699999991</v>
          </cell>
          <cell r="S72">
            <v>0.14172891899999984</v>
          </cell>
        </row>
        <row r="77">
          <cell r="C77">
            <v>0.16761777199999997</v>
          </cell>
          <cell r="D77">
            <v>0.14798398699999998</v>
          </cell>
          <cell r="E77">
            <v>0.16207493899999992</v>
          </cell>
          <cell r="F77">
            <v>0.197160111</v>
          </cell>
          <cell r="G77">
            <v>0.21832651099999997</v>
          </cell>
          <cell r="H77">
            <v>0.26418839599999999</v>
          </cell>
          <cell r="I77">
            <v>0.20431527699999996</v>
          </cell>
          <cell r="J77">
            <v>0.18665559204867582</v>
          </cell>
          <cell r="K77">
            <v>0.22511218799999994</v>
          </cell>
          <cell r="L77">
            <v>0.28314003300000001</v>
          </cell>
          <cell r="M77">
            <v>0.232659692</v>
          </cell>
          <cell r="N77">
            <v>0.22643234999999998</v>
          </cell>
          <cell r="O77">
            <v>0.27782371499999997</v>
          </cell>
          <cell r="P77">
            <v>0.256697499</v>
          </cell>
          <cell r="Q77">
            <v>0.21407330100000002</v>
          </cell>
          <cell r="R77">
            <v>0.24078091200000001</v>
          </cell>
          <cell r="S77">
            <v>0.32155919300000002</v>
          </cell>
        </row>
        <row r="78">
          <cell r="C78">
            <v>1.7946377999999999E-2</v>
          </cell>
          <cell r="D78">
            <v>1.5794171000000003E-2</v>
          </cell>
          <cell r="E78">
            <v>1.1466580000000001E-2</v>
          </cell>
          <cell r="F78">
            <v>9.995426E-3</v>
          </cell>
          <cell r="G78">
            <v>1.2634926000000001E-2</v>
          </cell>
          <cell r="H78">
            <v>1.4260458000000004E-2</v>
          </cell>
          <cell r="I78">
            <v>8.2963750000000051E-3</v>
          </cell>
          <cell r="J78">
            <v>9.4651193250000019E-3</v>
          </cell>
          <cell r="K78">
            <v>1.4018948999999999E-2</v>
          </cell>
          <cell r="L78">
            <v>1.9379673E-2</v>
          </cell>
          <cell r="M78">
            <v>1.0708707999999994E-2</v>
          </cell>
          <cell r="N78">
            <v>1.6817300999999996E-2</v>
          </cell>
          <cell r="O78">
            <v>1.6368436999999993E-2</v>
          </cell>
          <cell r="P78">
            <v>1.4754416000000006E-2</v>
          </cell>
          <cell r="Q78">
            <v>9.2739570000000045E-3</v>
          </cell>
          <cell r="R78">
            <v>1.2231384000000003E-2</v>
          </cell>
          <cell r="S78">
            <v>1.0524298E-2</v>
          </cell>
        </row>
        <row r="79">
          <cell r="C79">
            <v>8.9764981000000008E-2</v>
          </cell>
          <cell r="D79">
            <v>8.3838194000000019E-2</v>
          </cell>
          <cell r="E79">
            <v>7.3398982999999987E-2</v>
          </cell>
          <cell r="F79">
            <v>7.2213689806693321E-2</v>
          </cell>
          <cell r="G79">
            <v>8.4539926999999987E-2</v>
          </cell>
          <cell r="H79">
            <v>0.10706183</v>
          </cell>
          <cell r="I79">
            <v>9.6090621000000043E-2</v>
          </cell>
          <cell r="J79">
            <v>8.6327944423125025E-2</v>
          </cell>
          <cell r="K79">
            <v>8.6872196999999998E-2</v>
          </cell>
          <cell r="L79">
            <v>9.7070184999998962E-2</v>
          </cell>
          <cell r="M79">
            <v>7.7054505000000342E-2</v>
          </cell>
          <cell r="N79">
            <v>8.9528212999999982E-2</v>
          </cell>
          <cell r="O79">
            <v>9.1482544999999957E-2</v>
          </cell>
          <cell r="P79">
            <v>7.9942655999999973E-2</v>
          </cell>
          <cell r="Q79">
            <v>6.2730730999999998E-2</v>
          </cell>
          <cell r="R79">
            <v>7.8408384000000012E-2</v>
          </cell>
          <cell r="S79">
            <v>8.7982213999999975E-2</v>
          </cell>
        </row>
        <row r="81">
          <cell r="C81">
            <v>1.9919759000000002E-2</v>
          </cell>
          <cell r="D81">
            <v>2.0699250000000002E-2</v>
          </cell>
          <cell r="E81">
            <v>1.967348699999999E-2</v>
          </cell>
          <cell r="F81">
            <v>2.1966052000000003E-2</v>
          </cell>
          <cell r="G81">
            <v>2.658545499999999E-2</v>
          </cell>
          <cell r="H81">
            <v>2.1176252E-2</v>
          </cell>
          <cell r="I81">
            <v>1.9342606000000005E-2</v>
          </cell>
          <cell r="J81">
            <v>1.8865114999999995E-2</v>
          </cell>
          <cell r="K81">
            <v>2.5721730000000005E-2</v>
          </cell>
          <cell r="L81">
            <v>2.0339004999999993E-2</v>
          </cell>
          <cell r="M81">
            <v>1.6802598999999994E-2</v>
          </cell>
          <cell r="N81">
            <v>1.7666080000000001E-2</v>
          </cell>
          <cell r="O81">
            <v>2.0367669999999997E-2</v>
          </cell>
          <cell r="P81">
            <v>2.2156002999999994E-2</v>
          </cell>
          <cell r="Q81">
            <v>1.7194902000000005E-2</v>
          </cell>
          <cell r="R81">
            <v>2.1398921000000001E-2</v>
          </cell>
          <cell r="S81">
            <v>2.081929800000001E-2</v>
          </cell>
        </row>
        <row r="82">
          <cell r="C82">
            <v>0.17718519799999974</v>
          </cell>
          <cell r="D82">
            <v>0.16255861800000007</v>
          </cell>
          <cell r="E82">
            <v>0.16589605299999982</v>
          </cell>
          <cell r="F82">
            <v>0.17061677507999989</v>
          </cell>
          <cell r="G82">
            <v>0.16392641800000002</v>
          </cell>
          <cell r="H82">
            <v>0.17056816599999966</v>
          </cell>
          <cell r="I82">
            <v>0.1413054286753839</v>
          </cell>
          <cell r="J82">
            <v>0.13487130499999997</v>
          </cell>
          <cell r="K82">
            <v>0.17468802300000028</v>
          </cell>
          <cell r="L82">
            <v>0.19427962999999998</v>
          </cell>
          <cell r="M82">
            <v>0.15121209999999996</v>
          </cell>
          <cell r="N82">
            <v>0.16726954199999997</v>
          </cell>
          <cell r="O82">
            <v>0.19292272500000002</v>
          </cell>
          <cell r="P82">
            <v>0.18220230200000004</v>
          </cell>
          <cell r="Q82">
            <v>0.1445742480000001</v>
          </cell>
          <cell r="R82">
            <v>0.15656381700000008</v>
          </cell>
          <cell r="S82">
            <v>0.19888162699999998</v>
          </cell>
        </row>
        <row r="91">
          <cell r="C91">
            <v>3.0856759650000005</v>
          </cell>
          <cell r="D91">
            <v>2.8938604539999995</v>
          </cell>
          <cell r="E91">
            <v>3.1805060699999994</v>
          </cell>
          <cell r="F91">
            <v>3.3961477820000008</v>
          </cell>
          <cell r="G91">
            <v>3.0898272529999997</v>
          </cell>
          <cell r="H91">
            <v>3.2273513849999995</v>
          </cell>
          <cell r="I91">
            <v>3.3095944090000002</v>
          </cell>
          <cell r="J91">
            <v>3.2550385500000001</v>
          </cell>
          <cell r="K91">
            <v>3.2024067169999997</v>
          </cell>
          <cell r="L91">
            <v>3.3009821430000001</v>
          </cell>
          <cell r="M91">
            <v>3.1630602570000002</v>
          </cell>
          <cell r="N91">
            <v>3.3186329939999997</v>
          </cell>
          <cell r="O91">
            <v>3.3516221390000003</v>
          </cell>
          <cell r="P91">
            <v>3.1337777579999999</v>
          </cell>
          <cell r="Q91">
            <v>3.3564845380000006</v>
          </cell>
          <cell r="R91">
            <v>3.3559612530000003</v>
          </cell>
          <cell r="S91">
            <v>3.358540284</v>
          </cell>
        </row>
        <row r="92">
          <cell r="C92">
            <v>0.65404339299999992</v>
          </cell>
          <cell r="D92">
            <v>0.72175220600000001</v>
          </cell>
          <cell r="E92">
            <v>0.775827143</v>
          </cell>
          <cell r="F92">
            <v>0.55054978600000004</v>
          </cell>
          <cell r="G92">
            <v>0.69030612800000002</v>
          </cell>
          <cell r="H92">
            <v>0.69054377300000003</v>
          </cell>
          <cell r="I92">
            <v>0.61857539600000011</v>
          </cell>
          <cell r="J92">
            <v>0.52759239800000002</v>
          </cell>
          <cell r="K92">
            <v>0.63439897000000001</v>
          </cell>
          <cell r="L92">
            <v>0.74520987900000002</v>
          </cell>
          <cell r="M92">
            <v>0.77774143200000001</v>
          </cell>
          <cell r="N92">
            <v>0.73494323600000011</v>
          </cell>
          <cell r="O92">
            <v>0.61927316399999999</v>
          </cell>
          <cell r="P92">
            <v>0.7951897269999999</v>
          </cell>
          <cell r="Q92">
            <v>0.86002726899999993</v>
          </cell>
          <cell r="R92">
            <v>0.75496524999999992</v>
          </cell>
          <cell r="S92">
            <v>0.74609054299999999</v>
          </cell>
        </row>
        <row r="93">
          <cell r="C93">
            <v>0.19493955299999999</v>
          </cell>
          <cell r="D93">
            <v>0.27906741099999999</v>
          </cell>
          <cell r="E93">
            <v>0.28279097799999997</v>
          </cell>
          <cell r="F93">
            <v>0.19817707600000001</v>
          </cell>
          <cell r="G93">
            <v>0.26072329799999999</v>
          </cell>
          <cell r="H93">
            <v>0.26252829299999997</v>
          </cell>
          <cell r="I93">
            <v>0.28416814600000001</v>
          </cell>
          <cell r="J93">
            <v>0.28364362800000004</v>
          </cell>
          <cell r="K93">
            <v>0.30130328499999998</v>
          </cell>
          <cell r="L93">
            <v>0.34208660400000002</v>
          </cell>
          <cell r="M93">
            <v>0.35443696699999999</v>
          </cell>
          <cell r="N93">
            <v>0.347318446</v>
          </cell>
          <cell r="O93">
            <v>0.27124968900000002</v>
          </cell>
          <cell r="P93">
            <v>0.36093902299999997</v>
          </cell>
          <cell r="Q93">
            <v>0.37496596899999995</v>
          </cell>
          <cell r="R93">
            <v>0.34688653800000002</v>
          </cell>
          <cell r="S93">
            <v>0.32535837599999995</v>
          </cell>
        </row>
        <row r="94">
          <cell r="C94">
            <v>0.16930108730325</v>
          </cell>
          <cell r="D94">
            <v>0.1568970470079</v>
          </cell>
          <cell r="E94">
            <v>0.17501200738709999</v>
          </cell>
          <cell r="F94">
            <v>0.16178588511660003</v>
          </cell>
          <cell r="G94">
            <v>9.3992222222099991E-2</v>
          </cell>
          <cell r="H94">
            <v>0.13106606089860004</v>
          </cell>
          <cell r="I94">
            <v>0.15089855835090002</v>
          </cell>
          <cell r="J94">
            <v>8.14874934636E-2</v>
          </cell>
          <cell r="K94">
            <v>0.15784262407710001</v>
          </cell>
          <cell r="L94">
            <v>0.18130925928015001</v>
          </cell>
          <cell r="M94">
            <v>0.10347404726730002</v>
          </cell>
          <cell r="N94">
            <v>0.1182069131043</v>
          </cell>
          <cell r="O94">
            <v>0.18076058472030002</v>
          </cell>
          <cell r="P94">
            <v>0.15345701963159999</v>
          </cell>
          <cell r="Q94">
            <v>0.14639115524729998</v>
          </cell>
          <cell r="R94">
            <v>0.14203374611160002</v>
          </cell>
          <cell r="S94">
            <v>0.16381895020454998</v>
          </cell>
        </row>
        <row r="97">
          <cell r="C97">
            <v>4.7104909953000006E-2</v>
          </cell>
          <cell r="D97">
            <v>5.3918233244000004E-2</v>
          </cell>
          <cell r="E97">
            <v>4.3295777000000001E-2</v>
          </cell>
          <cell r="F97">
            <v>4.2820830000000004E-2</v>
          </cell>
          <cell r="G97">
            <v>5.7077971000000005E-2</v>
          </cell>
          <cell r="H97">
            <v>5.4238113999999997E-2</v>
          </cell>
          <cell r="I97">
            <v>4.2258186000000003E-2</v>
          </cell>
          <cell r="J97">
            <v>4.0062869999999993E-2</v>
          </cell>
          <cell r="K97">
            <v>4.8905549999999999E-2</v>
          </cell>
          <cell r="L97">
            <v>5.5625090000000002E-2</v>
          </cell>
          <cell r="M97">
            <v>4.7405491000000001E-2</v>
          </cell>
          <cell r="N97">
            <v>5.1272810000000002E-2</v>
          </cell>
          <cell r="O97">
            <v>5.8607720999999995E-2</v>
          </cell>
          <cell r="P97">
            <v>6.1889128000000002E-2</v>
          </cell>
          <cell r="Q97">
            <v>4.2921220000000003E-2</v>
          </cell>
          <cell r="R97">
            <v>6.2401889999999995E-2</v>
          </cell>
          <cell r="S97">
            <v>5.7584687000000002E-2</v>
          </cell>
        </row>
        <row r="103">
          <cell r="C103">
            <v>6.2684999999999998E-3</v>
          </cell>
          <cell r="D103">
            <v>4.2421999999999998E-3</v>
          </cell>
          <cell r="E103">
            <v>0.15083902000000002</v>
          </cell>
          <cell r="F103">
            <v>0.15711443999999999</v>
          </cell>
          <cell r="G103">
            <v>0.10055362</v>
          </cell>
          <cell r="H103">
            <v>0.13323939999999998</v>
          </cell>
          <cell r="I103">
            <v>0.30580373000000005</v>
          </cell>
          <cell r="J103">
            <v>8.9749169999999989E-2</v>
          </cell>
          <cell r="K103">
            <v>0.15941328000000002</v>
          </cell>
          <cell r="L103">
            <v>0.15470811000000001</v>
          </cell>
          <cell r="M103">
            <v>6.8027450000000003E-2</v>
          </cell>
          <cell r="N103">
            <v>7.9952399999999993E-2</v>
          </cell>
          <cell r="O103">
            <v>2.8778800000000004E-2</v>
          </cell>
          <cell r="P103">
            <v>0.1032088</v>
          </cell>
          <cell r="Q103">
            <v>0.18734334999999999</v>
          </cell>
          <cell r="R103">
            <v>0.25398831000000005</v>
          </cell>
          <cell r="S103">
            <v>0.16463676000000005</v>
          </cell>
        </row>
        <row r="104">
          <cell r="C104">
            <v>1.05986943</v>
          </cell>
          <cell r="D104">
            <v>0.90487295000000056</v>
          </cell>
          <cell r="E104">
            <v>0.97623216999999995</v>
          </cell>
          <cell r="F104">
            <v>1.3600674499999994</v>
          </cell>
          <cell r="G104">
            <v>1.1678817100000005</v>
          </cell>
          <cell r="H104">
            <v>1.2759178100000006</v>
          </cell>
          <cell r="I104">
            <v>1.1325239599999994</v>
          </cell>
          <cell r="J104">
            <v>1.3771598799999998</v>
          </cell>
          <cell r="K104">
            <v>1.2911970199999996</v>
          </cell>
          <cell r="L104">
            <v>1.0668413800000005</v>
          </cell>
          <cell r="M104">
            <v>1.02730707</v>
          </cell>
          <cell r="N104">
            <v>1.3367765699999996</v>
          </cell>
          <cell r="O104">
            <v>1.1786083799999998</v>
          </cell>
          <cell r="P104">
            <v>0.81048449000000067</v>
          </cell>
          <cell r="Q104">
            <v>1.104915429999999</v>
          </cell>
          <cell r="R104">
            <v>1.4951403599999999</v>
          </cell>
          <cell r="S104">
            <v>1.1353037400000003</v>
          </cell>
        </row>
        <row r="105">
          <cell r="C105">
            <v>1.9035030948832004</v>
          </cell>
          <cell r="D105">
            <v>2.0670313506545495</v>
          </cell>
          <cell r="E105">
            <v>1.9723177869079496</v>
          </cell>
          <cell r="F105">
            <v>1.9300116948265</v>
          </cell>
          <cell r="G105">
            <v>1.9769248920834011</v>
          </cell>
          <cell r="H105">
            <v>2.0003689088123502</v>
          </cell>
          <cell r="I105">
            <v>2.0454677557220498</v>
          </cell>
          <cell r="J105">
            <v>1.8319762089968503</v>
          </cell>
          <cell r="K105">
            <v>2.0133692622803507</v>
          </cell>
          <cell r="L105">
            <v>2.1342275438494989</v>
          </cell>
          <cell r="M105">
            <v>2.0150516179126994</v>
          </cell>
          <cell r="N105">
            <v>1.9183046936412995</v>
          </cell>
          <cell r="O105">
            <v>2.1141105335797499</v>
          </cell>
          <cell r="P105">
            <v>2.1887615438641501</v>
          </cell>
          <cell r="Q105">
            <v>2.1245751831832003</v>
          </cell>
          <cell r="R105">
            <v>2.0792985071035934</v>
          </cell>
          <cell r="S105">
            <v>2.1620372437950004</v>
          </cell>
        </row>
        <row r="106">
          <cell r="C106">
            <v>7.4184689999999998E-2</v>
          </cell>
          <cell r="D106">
            <v>8.4830040000000009E-2</v>
          </cell>
          <cell r="E106">
            <v>6.5252340000000006E-2</v>
          </cell>
          <cell r="F106">
            <v>6.4397600000000013E-2</v>
          </cell>
          <cell r="G106">
            <v>5.2396124000000002E-2</v>
          </cell>
          <cell r="H106">
            <v>7.3452481999999999E-2</v>
          </cell>
          <cell r="I106">
            <v>5.609351600000001E-2</v>
          </cell>
          <cell r="J106">
            <v>0.10422942800000001</v>
          </cell>
          <cell r="K106">
            <v>0.16854418400000004</v>
          </cell>
          <cell r="L106">
            <v>0.15825392899999999</v>
          </cell>
          <cell r="M106">
            <v>0.19404750400000001</v>
          </cell>
          <cell r="N106">
            <v>0.14006735599999998</v>
          </cell>
          <cell r="O106">
            <v>9.2971385000000004E-2</v>
          </cell>
          <cell r="P106">
            <v>0.17557859554831282</v>
          </cell>
          <cell r="Q106">
            <v>0.21916005699999999</v>
          </cell>
          <cell r="R106">
            <v>0.22859618900000001</v>
          </cell>
          <cell r="S106">
            <v>0.17007327</v>
          </cell>
        </row>
        <row r="107">
          <cell r="C107">
            <v>0.46765646699999996</v>
          </cell>
          <cell r="D107">
            <v>0.541800438</v>
          </cell>
          <cell r="E107">
            <v>0.57961143199999998</v>
          </cell>
          <cell r="F107">
            <v>0.40442866499999996</v>
          </cell>
          <cell r="G107">
            <v>0.52907568500000002</v>
          </cell>
          <cell r="H107">
            <v>0.46495750600000008</v>
          </cell>
          <cell r="I107">
            <v>0.55060403599999996</v>
          </cell>
          <cell r="J107">
            <v>0.34511646800000001</v>
          </cell>
          <cell r="K107">
            <v>0.40195273299999995</v>
          </cell>
          <cell r="L107">
            <v>0.49876653199999998</v>
          </cell>
          <cell r="M107">
            <v>0.50072511299999989</v>
          </cell>
          <cell r="N107">
            <v>0.51308957600000005</v>
          </cell>
          <cell r="O107">
            <v>0.42126030800000003</v>
          </cell>
          <cell r="P107">
            <v>0.53262200030000006</v>
          </cell>
          <cell r="Q107">
            <v>0.54087372229499997</v>
          </cell>
          <cell r="R107">
            <v>0.45263188999999998</v>
          </cell>
          <cell r="S107">
            <v>0.49745165799999991</v>
          </cell>
        </row>
        <row r="108">
          <cell r="C108">
            <v>7.7769276999999998E-2</v>
          </cell>
          <cell r="D108">
            <v>8.6835522999999998E-2</v>
          </cell>
          <cell r="E108">
            <v>8.6341020000000004E-2</v>
          </cell>
          <cell r="F108">
            <v>7.9029678999999992E-2</v>
          </cell>
          <cell r="G108">
            <v>7.7885362E-2</v>
          </cell>
          <cell r="H108">
            <v>6.1330078999999996E-2</v>
          </cell>
          <cell r="I108">
            <v>7.5133254999999996E-2</v>
          </cell>
          <cell r="J108">
            <v>5.8749344000000002E-2</v>
          </cell>
          <cell r="K108">
            <v>5.9033490000000008E-2</v>
          </cell>
          <cell r="L108">
            <v>7.0000264000000006E-2</v>
          </cell>
          <cell r="M108">
            <v>6.5139474000000003E-2</v>
          </cell>
          <cell r="N108">
            <v>6.5556053000000003E-2</v>
          </cell>
          <cell r="O108">
            <v>5.8712176000000005E-2</v>
          </cell>
          <cell r="P108">
            <v>7.1505835000000004E-2</v>
          </cell>
          <cell r="Q108">
            <v>7.7424353000000001E-2</v>
          </cell>
          <cell r="R108">
            <v>6.2745788999999982E-2</v>
          </cell>
          <cell r="S108">
            <v>6.4452913000000001E-2</v>
          </cell>
        </row>
        <row r="114">
          <cell r="C114">
            <v>6.2684999999999998E-3</v>
          </cell>
          <cell r="D114">
            <v>4.2421999999999998E-3</v>
          </cell>
          <cell r="E114">
            <v>0.15083902000000002</v>
          </cell>
          <cell r="F114">
            <v>0.15711443999999999</v>
          </cell>
          <cell r="G114">
            <v>0.10055362</v>
          </cell>
          <cell r="H114">
            <v>0.13323939999999998</v>
          </cell>
          <cell r="I114">
            <v>0.30580373000000005</v>
          </cell>
          <cell r="J114">
            <v>8.9749169999999989E-2</v>
          </cell>
          <cell r="K114">
            <v>0.15941328000000002</v>
          </cell>
          <cell r="L114">
            <v>0.15470811000000001</v>
          </cell>
          <cell r="M114">
            <v>6.8027450000000003E-2</v>
          </cell>
          <cell r="N114">
            <v>7.9952399999999993E-2</v>
          </cell>
          <cell r="O114">
            <v>2.8778800000000004E-2</v>
          </cell>
          <cell r="P114">
            <v>0.1032088</v>
          </cell>
          <cell r="Q114">
            <v>0.18734334999999999</v>
          </cell>
          <cell r="R114">
            <v>0.25398831000000005</v>
          </cell>
          <cell r="S114">
            <v>0.16463676000000005</v>
          </cell>
        </row>
        <row r="115">
          <cell r="C115">
            <v>1.5399262399999998</v>
          </cell>
          <cell r="D115">
            <v>1.33973209</v>
          </cell>
          <cell r="E115">
            <v>1.6598468400000002</v>
          </cell>
          <cell r="F115">
            <v>1.9027040499999994</v>
          </cell>
          <cell r="G115">
            <v>1.5269994000000007</v>
          </cell>
          <cell r="H115">
            <v>1.6723066500000008</v>
          </cell>
          <cell r="I115">
            <v>1.6752841099999995</v>
          </cell>
          <cell r="J115">
            <v>1.8195848899999996</v>
          </cell>
          <cell r="K115">
            <v>1.6057993299999997</v>
          </cell>
          <cell r="L115">
            <v>1.6630704900000006</v>
          </cell>
          <cell r="M115">
            <v>1.5193919300000001</v>
          </cell>
          <cell r="N115">
            <v>1.7731435599999996</v>
          </cell>
          <cell r="O115">
            <v>1.7113539699999998</v>
          </cell>
          <cell r="P115">
            <v>1.4981502400000006</v>
          </cell>
          <cell r="Q115">
            <v>1.6773553099999992</v>
          </cell>
          <cell r="R115">
            <v>1.8462550600000001</v>
          </cell>
          <cell r="S115">
            <v>1.7898243200000001</v>
          </cell>
        </row>
        <row r="116">
          <cell r="C116">
            <v>0.58817329000000007</v>
          </cell>
          <cell r="D116">
            <v>0.60973440999999973</v>
          </cell>
          <cell r="E116">
            <v>0.58170780999999994</v>
          </cell>
          <cell r="F116">
            <v>0.58618841999999993</v>
          </cell>
          <cell r="G116">
            <v>0.66690371000000093</v>
          </cell>
          <cell r="H116">
            <v>0.65183105000000041</v>
          </cell>
          <cell r="I116">
            <v>0.63547093999999971</v>
          </cell>
          <cell r="J116">
            <v>0.65300709000000023</v>
          </cell>
          <cell r="K116">
            <v>0.69135688000000028</v>
          </cell>
          <cell r="L116">
            <v>0.6851127299999995</v>
          </cell>
          <cell r="M116">
            <v>0.65258999999999989</v>
          </cell>
          <cell r="N116">
            <v>0.62587363999999901</v>
          </cell>
          <cell r="O116">
            <v>0.68760087000000003</v>
          </cell>
          <cell r="P116">
            <v>0.68598081</v>
          </cell>
          <cell r="Q116">
            <v>0.61956196999999991</v>
          </cell>
          <cell r="R116">
            <v>0.62464402999999979</v>
          </cell>
          <cell r="S116">
            <v>0.63477094000000001</v>
          </cell>
        </row>
        <row r="117">
          <cell r="C117">
            <v>0.38367411000000012</v>
          </cell>
          <cell r="D117">
            <v>0.39773743</v>
          </cell>
          <cell r="E117">
            <v>0.39378893999999998</v>
          </cell>
          <cell r="F117">
            <v>0.34688941999999995</v>
          </cell>
          <cell r="G117">
            <v>0.38785318000000008</v>
          </cell>
          <cell r="H117">
            <v>0.35045854999999998</v>
          </cell>
          <cell r="I117">
            <v>0.39803684999999978</v>
          </cell>
          <cell r="J117">
            <v>0.35730229999999985</v>
          </cell>
          <cell r="K117">
            <v>0.4021425600000002</v>
          </cell>
          <cell r="L117">
            <v>0.38836527999999998</v>
          </cell>
          <cell r="M117">
            <v>0.39242413999999975</v>
          </cell>
          <cell r="N117">
            <v>0.32941498000000008</v>
          </cell>
          <cell r="O117">
            <v>0.36976862000000005</v>
          </cell>
          <cell r="P117">
            <v>0.40468186000000028</v>
          </cell>
          <cell r="Q117">
            <v>0.39210702000000003</v>
          </cell>
          <cell r="R117">
            <v>0.36139995000000036</v>
          </cell>
          <cell r="S117">
            <v>0.37820539999999991</v>
          </cell>
        </row>
        <row r="118">
          <cell r="C118">
            <v>0.14616910999999999</v>
          </cell>
          <cell r="D118">
            <v>0.16569923</v>
          </cell>
          <cell r="E118">
            <v>0.15612366999999999</v>
          </cell>
          <cell r="F118">
            <v>0.14819984000000003</v>
          </cell>
          <cell r="G118">
            <v>0.16837519999999997</v>
          </cell>
          <cell r="H118">
            <v>0.15203261999999995</v>
          </cell>
          <cell r="I118">
            <v>0.19721264000000008</v>
          </cell>
          <cell r="J118">
            <v>0.14686461000000003</v>
          </cell>
          <cell r="K118">
            <v>0.11639611</v>
          </cell>
          <cell r="L118">
            <v>0.17401945999999999</v>
          </cell>
          <cell r="M118">
            <v>0.18907397000000004</v>
          </cell>
          <cell r="N118">
            <v>0.17449014000000002</v>
          </cell>
          <cell r="O118">
            <v>0.17632837999999998</v>
          </cell>
          <cell r="P118">
            <v>0.18104923000000003</v>
          </cell>
          <cell r="Q118">
            <v>0.19311832000000004</v>
          </cell>
          <cell r="R118">
            <v>0.20401998000000005</v>
          </cell>
          <cell r="S118">
            <v>0.20258936</v>
          </cell>
        </row>
        <row r="119">
          <cell r="C119">
            <v>0.12448864</v>
          </cell>
          <cell r="D119">
            <v>0.11662563000000001</v>
          </cell>
          <cell r="E119">
            <v>0.1245412</v>
          </cell>
          <cell r="F119">
            <v>0.14075483999999996</v>
          </cell>
          <cell r="G119">
            <v>0.10441102000000001</v>
          </cell>
          <cell r="H119">
            <v>0.10296056999999996</v>
          </cell>
          <cell r="I119">
            <v>8.9678709999999995E-2</v>
          </cell>
          <cell r="J119">
            <v>7.973748999999998E-2</v>
          </cell>
          <cell r="K119">
            <v>9.8610870000000003E-2</v>
          </cell>
          <cell r="L119">
            <v>0.11444951000000003</v>
          </cell>
          <cell r="M119">
            <v>0.13152136999999994</v>
          </cell>
          <cell r="N119">
            <v>0.12150303999999996</v>
          </cell>
          <cell r="O119">
            <v>0.10585884999999999</v>
          </cell>
          <cell r="P119">
            <v>0.11184703999999999</v>
          </cell>
          <cell r="Q119">
            <v>0.10157418000000001</v>
          </cell>
          <cell r="R119">
            <v>9.4418010000000011E-2</v>
          </cell>
          <cell r="S119">
            <v>0.10198494000000002</v>
          </cell>
        </row>
        <row r="120">
          <cell r="C120">
            <v>7.2434990000000005E-2</v>
          </cell>
          <cell r="D120">
            <v>7.1755799999999995E-2</v>
          </cell>
          <cell r="E120">
            <v>4.2966629999999999E-2</v>
          </cell>
          <cell r="F120">
            <v>5.1917309999999987E-2</v>
          </cell>
          <cell r="G120">
            <v>5.855862999999998E-2</v>
          </cell>
          <cell r="H120">
            <v>6.9431120000000027E-2</v>
          </cell>
          <cell r="I120">
            <v>6.4300630000000011E-2</v>
          </cell>
          <cell r="J120">
            <v>6.0079050000000009E-2</v>
          </cell>
          <cell r="K120">
            <v>6.0203130000000014E-2</v>
          </cell>
          <cell r="L120">
            <v>7.5761990000000001E-2</v>
          </cell>
          <cell r="M120">
            <v>7.9080619999999976E-2</v>
          </cell>
          <cell r="N120">
            <v>8.0353820000000006E-2</v>
          </cell>
          <cell r="O120">
            <v>7.7212819999999988E-2</v>
          </cell>
          <cell r="P120">
            <v>7.9092069999999973E-2</v>
          </cell>
          <cell r="Q120">
            <v>7.1787340000000005E-2</v>
          </cell>
          <cell r="R120">
            <v>7.1152979999999991E-2</v>
          </cell>
          <cell r="S120">
            <v>7.4941869999999994E-2</v>
          </cell>
        </row>
        <row r="121">
          <cell r="C121">
            <v>6.2940150999999972E-2</v>
          </cell>
          <cell r="D121">
            <v>6.5028795E-2</v>
          </cell>
          <cell r="E121">
            <v>6.8171403000000019E-2</v>
          </cell>
          <cell r="F121">
            <v>6.9067818000000003E-2</v>
          </cell>
          <cell r="G121">
            <v>6.6240449000000007E-2</v>
          </cell>
          <cell r="H121">
            <v>6.994346100000004E-2</v>
          </cell>
          <cell r="I121">
            <v>7.0076933000000036E-2</v>
          </cell>
          <cell r="J121">
            <v>7.1561284000000003E-2</v>
          </cell>
          <cell r="K121">
            <v>6.7334750000000068E-2</v>
          </cell>
          <cell r="L121">
            <v>6.4959693999999971E-2</v>
          </cell>
          <cell r="M121">
            <v>5.5411950999999987E-2</v>
          </cell>
          <cell r="N121">
            <v>4.2260326000000001E-2</v>
          </cell>
          <cell r="O121">
            <v>5.7796181000000009E-2</v>
          </cell>
          <cell r="P121">
            <v>6.0980761000000001E-2</v>
          </cell>
          <cell r="Q121">
            <v>6.6942746999999997E-2</v>
          </cell>
          <cell r="R121">
            <v>7.1795415999999987E-2</v>
          </cell>
          <cell r="S121">
            <v>7.0161134999999999E-2</v>
          </cell>
        </row>
        <row r="128">
          <cell r="C128">
            <v>0.5841442</v>
          </cell>
          <cell r="D128">
            <v>0.55380099999999999</v>
          </cell>
          <cell r="E128">
            <v>0.60989643999999998</v>
          </cell>
          <cell r="F128">
            <v>0.60646920000000004</v>
          </cell>
          <cell r="G128">
            <v>0.59847449999999991</v>
          </cell>
          <cell r="H128">
            <v>0.60022759999999997</v>
          </cell>
          <cell r="I128">
            <v>0.60728699999999991</v>
          </cell>
          <cell r="J128">
            <v>0.61551669999999992</v>
          </cell>
          <cell r="K128">
            <v>0.61287999999999998</v>
          </cell>
          <cell r="L128">
            <v>0.60831629999999992</v>
          </cell>
          <cell r="M128">
            <v>0.61782439999999994</v>
          </cell>
          <cell r="N128">
            <v>0.6133076999999999</v>
          </cell>
          <cell r="O128">
            <v>0.60551134000000006</v>
          </cell>
          <cell r="P128">
            <v>0.61487280000000011</v>
          </cell>
          <cell r="Q128">
            <v>0.62736069999999999</v>
          </cell>
          <cell r="R128">
            <v>0.61573759999999989</v>
          </cell>
          <cell r="S128">
            <v>0.59862019999999994</v>
          </cell>
        </row>
        <row r="129">
          <cell r="C129">
            <v>0.94872929000000006</v>
          </cell>
          <cell r="D129">
            <v>0.93222063599999916</v>
          </cell>
          <cell r="E129">
            <v>1.065947443</v>
          </cell>
          <cell r="F129">
            <v>1.1200567809999999</v>
          </cell>
          <cell r="G129">
            <v>0.98121293900000006</v>
          </cell>
          <cell r="H129">
            <v>1.0202816719999999</v>
          </cell>
          <cell r="I129">
            <v>1.0769473960000002</v>
          </cell>
          <cell r="J129">
            <v>0.95199204000000004</v>
          </cell>
          <cell r="K129">
            <v>0.8850950110000001</v>
          </cell>
          <cell r="L129">
            <v>1.0520621750000001</v>
          </cell>
          <cell r="M129">
            <v>1.0842636000000003</v>
          </cell>
          <cell r="N129">
            <v>1.0378620230000002</v>
          </cell>
          <cell r="O129">
            <v>1.0268169899999999</v>
          </cell>
          <cell r="P129">
            <v>1.0163523319999999</v>
          </cell>
          <cell r="Q129">
            <v>1.0343874460000002</v>
          </cell>
          <cell r="R129">
            <v>0.95140163200000016</v>
          </cell>
          <cell r="S129">
            <v>0.90809024999999999</v>
          </cell>
        </row>
        <row r="131">
          <cell r="C131">
            <v>3.63</v>
          </cell>
          <cell r="D131">
            <v>3.7480000000000002</v>
          </cell>
          <cell r="E131">
            <v>3.6739999999999999</v>
          </cell>
          <cell r="F131">
            <v>3.8959999999999999</v>
          </cell>
          <cell r="G131">
            <v>3.8540000000000001</v>
          </cell>
          <cell r="H131">
            <v>3.8330000000000002</v>
          </cell>
          <cell r="I131">
            <v>3.5329999999999999</v>
          </cell>
          <cell r="J131">
            <v>3.9740000000000002</v>
          </cell>
          <cell r="K131">
            <v>3.931</v>
          </cell>
          <cell r="L131">
            <v>3.9279999999999999</v>
          </cell>
          <cell r="M131">
            <v>3.9344999999999999</v>
          </cell>
          <cell r="N131">
            <v>3.5175999999999998</v>
          </cell>
          <cell r="O131">
            <v>2.6096500000000002</v>
          </cell>
          <cell r="P131">
            <v>2.4326539999999999</v>
          </cell>
          <cell r="Q131">
            <v>2.2697829999999999</v>
          </cell>
          <cell r="R131">
            <v>2.2617730000000003</v>
          </cell>
          <cell r="S131">
            <v>2.422698</v>
          </cell>
        </row>
        <row r="132">
          <cell r="C132">
            <v>0.379</v>
          </cell>
          <cell r="D132">
            <v>0.38</v>
          </cell>
          <cell r="E132">
            <v>0.378</v>
          </cell>
          <cell r="F132">
            <v>0.44500000000000001</v>
          </cell>
          <cell r="G132">
            <v>0.42699999999999999</v>
          </cell>
          <cell r="H132">
            <v>0.42799999999999999</v>
          </cell>
          <cell r="I132">
            <v>0.42799999999999999</v>
          </cell>
          <cell r="J132">
            <v>0.45400000000000001</v>
          </cell>
          <cell r="K132">
            <v>0.40500000000000003</v>
          </cell>
          <cell r="L132">
            <v>0.39300000000000002</v>
          </cell>
          <cell r="M132">
            <v>0.38300000000000001</v>
          </cell>
          <cell r="N132">
            <v>0.40200000000000002</v>
          </cell>
          <cell r="O132">
            <v>0.379</v>
          </cell>
          <cell r="P132">
            <v>0.379</v>
          </cell>
          <cell r="Q132">
            <v>0.38200000000000001</v>
          </cell>
          <cell r="R132">
            <v>0.375</v>
          </cell>
          <cell r="S132">
            <v>0.376</v>
          </cell>
        </row>
        <row r="133">
          <cell r="N133">
            <v>0.28799999999999998</v>
          </cell>
          <cell r="O133">
            <v>1.0960000000000001</v>
          </cell>
          <cell r="P133">
            <v>1.621</v>
          </cell>
          <cell r="Q133">
            <v>1.6639999999999999</v>
          </cell>
          <cell r="R133">
            <v>1.6419999999999999</v>
          </cell>
          <cell r="S133">
            <v>1.6679999999999999</v>
          </cell>
        </row>
        <row r="134">
          <cell r="C134">
            <v>0.33309948199999995</v>
          </cell>
          <cell r="D134">
            <v>0.6485669839999999</v>
          </cell>
          <cell r="E134">
            <v>0.70749217939999998</v>
          </cell>
          <cell r="F134">
            <v>0.63489370500000009</v>
          </cell>
          <cell r="G134">
            <v>0.37391378499999994</v>
          </cell>
          <cell r="H134">
            <v>0.61771075700000011</v>
          </cell>
          <cell r="I134">
            <v>0.66528489999999996</v>
          </cell>
          <cell r="J134">
            <v>0.53815947600000003</v>
          </cell>
          <cell r="K134">
            <v>0.27777031300000005</v>
          </cell>
          <cell r="L134">
            <v>0.61991908299999998</v>
          </cell>
          <cell r="M134">
            <v>0.62195682799999985</v>
          </cell>
          <cell r="N134">
            <v>0.53893185399999988</v>
          </cell>
          <cell r="O134">
            <v>0.33340174300000003</v>
          </cell>
          <cell r="P134">
            <v>0.61846282900000005</v>
          </cell>
          <cell r="Q134">
            <v>0.66099653400000002</v>
          </cell>
          <cell r="R134">
            <v>0.67059600600000002</v>
          </cell>
          <cell r="S134">
            <v>0.32175172300000004</v>
          </cell>
        </row>
        <row r="139">
          <cell r="C139">
            <v>6.2965499999999997E-3</v>
          </cell>
          <cell r="D139">
            <v>4.2422000000000007E-3</v>
          </cell>
          <cell r="E139">
            <v>9.4924770000000006E-2</v>
          </cell>
          <cell r="F139">
            <v>0.15347517200000005</v>
          </cell>
          <cell r="G139">
            <v>0.15462864000000001</v>
          </cell>
          <cell r="H139">
            <v>0.12019350499999999</v>
          </cell>
          <cell r="I139">
            <v>0.22162259899999998</v>
          </cell>
          <cell r="J139">
            <v>0.152820065</v>
          </cell>
          <cell r="K139">
            <v>0.13458493400000002</v>
          </cell>
          <cell r="L139">
            <v>8.3864377999999989E-2</v>
          </cell>
          <cell r="M139">
            <v>0.10532237799999999</v>
          </cell>
          <cell r="N139">
            <v>4.1076400000000006E-2</v>
          </cell>
          <cell r="O139">
            <v>5.4105750000000001E-2</v>
          </cell>
          <cell r="P139">
            <v>5.7056750000000003E-2</v>
          </cell>
          <cell r="Q139">
            <v>0.17628574600000002</v>
          </cell>
          <cell r="R139">
            <v>0.14148295</v>
          </cell>
          <cell r="S139">
            <v>0.25817861999999997</v>
          </cell>
        </row>
        <row r="140">
          <cell r="C140">
            <v>1.2954943569693997</v>
          </cell>
          <cell r="D140">
            <v>0.97331467905424984</v>
          </cell>
          <cell r="E140">
            <v>0.86037077057750011</v>
          </cell>
          <cell r="F140">
            <v>1.2091312414825004</v>
          </cell>
          <cell r="G140">
            <v>1.4184938587982978</v>
          </cell>
          <cell r="H140">
            <v>1.2347378061082996</v>
          </cell>
          <cell r="I140">
            <v>1.0962618604389482</v>
          </cell>
          <cell r="J140">
            <v>1.3510060048855985</v>
          </cell>
          <cell r="K140">
            <v>1.3126798928961452</v>
          </cell>
          <cell r="L140">
            <v>1.1098073291597985</v>
          </cell>
          <cell r="M140">
            <v>1.1448620358264003</v>
          </cell>
          <cell r="N140">
            <v>1.170016949109453</v>
          </cell>
          <cell r="O140">
            <v>1.1219184870278993</v>
          </cell>
          <cell r="P140">
            <v>0.97383290575795023</v>
          </cell>
          <cell r="Q140">
            <v>1.136340045370601</v>
          </cell>
          <cell r="R140">
            <v>1.3631821031203577</v>
          </cell>
          <cell r="S140">
            <v>1.1701458089298014</v>
          </cell>
        </row>
        <row r="141">
          <cell r="C141">
            <v>8.6162009999999997E-2</v>
          </cell>
          <cell r="D141">
            <v>8.3837680000000012E-2</v>
          </cell>
          <cell r="E141">
            <v>6.5075540000000001E-2</v>
          </cell>
          <cell r="F141">
            <v>6.5287010000000006E-2</v>
          </cell>
          <cell r="G141">
            <v>5.2396123999999995E-2</v>
          </cell>
          <cell r="H141">
            <v>7.2013704000000012E-2</v>
          </cell>
          <cell r="I141">
            <v>4.4265728000000004E-2</v>
          </cell>
          <cell r="J141">
            <v>0.11749599999999999</v>
          </cell>
          <cell r="K141">
            <v>0.10899093400000032</v>
          </cell>
          <cell r="L141">
            <v>0.16899620599999993</v>
          </cell>
          <cell r="M141">
            <v>0.19277745100000016</v>
          </cell>
          <cell r="N141">
            <v>0.14107427299999997</v>
          </cell>
          <cell r="O141">
            <v>5.987838600000002E-2</v>
          </cell>
          <cell r="P141">
            <v>0.22563034600000015</v>
          </cell>
          <cell r="Q141">
            <v>0.14801977000000022</v>
          </cell>
          <cell r="R141">
            <v>0.25219040800000081</v>
          </cell>
          <cell r="S141">
            <v>0.21486292000000021</v>
          </cell>
        </row>
        <row r="143">
          <cell r="C143">
            <v>9.9516999999999994E-2</v>
          </cell>
          <cell r="D143">
            <v>0.103154703</v>
          </cell>
          <cell r="E143">
            <v>8.9646808000000008E-2</v>
          </cell>
          <cell r="F143">
            <v>0.105921</v>
          </cell>
          <cell r="G143">
            <v>0.10857015099999998</v>
          </cell>
          <cell r="H143">
            <v>0.120974886</v>
          </cell>
          <cell r="I143">
            <v>9.4268201999999995E-2</v>
          </cell>
          <cell r="J143">
            <v>0.11119446399999998</v>
          </cell>
          <cell r="K143">
            <v>0.12130112700000001</v>
          </cell>
          <cell r="L143">
            <v>0.14122184099999999</v>
          </cell>
          <cell r="M143">
            <v>9.6864962999999915E-2</v>
          </cell>
          <cell r="N143">
            <v>0.12142706599999985</v>
          </cell>
          <cell r="O143">
            <v>0.13414877799999977</v>
          </cell>
          <cell r="P143">
            <v>0.1122241009999999</v>
          </cell>
          <cell r="Q143">
            <v>0.10680012199999998</v>
          </cell>
          <cell r="R143">
            <v>0.12206252699999991</v>
          </cell>
          <cell r="S143">
            <v>0.14172891899999984</v>
          </cell>
        </row>
        <row r="144">
          <cell r="C144">
            <v>0.86817017186329992</v>
          </cell>
          <cell r="D144">
            <v>0.94980585845139998</v>
          </cell>
          <cell r="E144">
            <v>0.91280300068214992</v>
          </cell>
          <cell r="F144">
            <v>0.81522783661275011</v>
          </cell>
          <cell r="G144">
            <v>0.79340260177870003</v>
          </cell>
          <cell r="H144">
            <v>0.90827663059250008</v>
          </cell>
          <cell r="I144">
            <v>0.99011287367049983</v>
          </cell>
          <cell r="J144">
            <v>0.75401949934354873</v>
          </cell>
          <cell r="K144">
            <v>0.98963752779954905</v>
          </cell>
          <cell r="L144">
            <v>0.89577861702795003</v>
          </cell>
          <cell r="M144">
            <v>0.94012385978144886</v>
          </cell>
          <cell r="N144">
            <v>0.71670154799474983</v>
          </cell>
          <cell r="O144">
            <v>0.96232371807609995</v>
          </cell>
          <cell r="P144">
            <v>1.0457454388626997</v>
          </cell>
          <cell r="Q144">
            <v>0.97934077172785017</v>
          </cell>
          <cell r="R144">
            <v>0.90102839452104855</v>
          </cell>
          <cell r="S144">
            <v>0.83332208804799968</v>
          </cell>
        </row>
        <row r="145">
          <cell r="C145">
            <v>0.49655318134190007</v>
          </cell>
          <cell r="D145">
            <v>0.5531350732658501</v>
          </cell>
          <cell r="E145">
            <v>0.54489427156589998</v>
          </cell>
          <cell r="F145">
            <v>0.45115990583985</v>
          </cell>
          <cell r="G145">
            <v>0.47187630712189998</v>
          </cell>
          <cell r="H145">
            <v>0.49443514127855004</v>
          </cell>
          <cell r="I145">
            <v>0.53870599835354982</v>
          </cell>
          <cell r="J145">
            <v>0.43463387505630008</v>
          </cell>
          <cell r="K145">
            <v>0.52789619288729983</v>
          </cell>
          <cell r="L145">
            <v>0.55498466879149988</v>
          </cell>
          <cell r="M145">
            <v>0.52736610534814976</v>
          </cell>
          <cell r="N145">
            <v>0.4132717710028998</v>
          </cell>
          <cell r="O145">
            <v>0.46031465370824981</v>
          </cell>
          <cell r="P145">
            <v>0.51500387361439981</v>
          </cell>
          <cell r="Q145">
            <v>0.48862809733649981</v>
          </cell>
          <cell r="R145">
            <v>0.47628847596544982</v>
          </cell>
          <cell r="S145">
            <v>0.4411123019711497</v>
          </cell>
        </row>
        <row r="146">
          <cell r="C146">
            <v>0.22052979871270001</v>
          </cell>
          <cell r="D146">
            <v>0.23978017698524998</v>
          </cell>
          <cell r="E146">
            <v>0.22876704640105003</v>
          </cell>
          <cell r="F146">
            <v>0.22937747026235003</v>
          </cell>
          <cell r="G146">
            <v>0.23602762255679993</v>
          </cell>
          <cell r="H146">
            <v>0.22502068302969988</v>
          </cell>
          <cell r="I146">
            <v>0.29707447978589974</v>
          </cell>
          <cell r="J146">
            <v>0.21789104848484983</v>
          </cell>
          <cell r="K146">
            <v>0.19381071507239989</v>
          </cell>
          <cell r="L146">
            <v>0.26677813459764965</v>
          </cell>
          <cell r="M146">
            <v>0.26384146829129962</v>
          </cell>
          <cell r="N146">
            <v>0.25467700486994971</v>
          </cell>
          <cell r="O146">
            <v>0.25559495451209985</v>
          </cell>
          <cell r="P146">
            <v>0.30024211670889989</v>
          </cell>
          <cell r="Q146">
            <v>0.35815119570779985</v>
          </cell>
          <cell r="R146">
            <v>0.30215703548614997</v>
          </cell>
          <cell r="S146">
            <v>0.30523942538604998</v>
          </cell>
        </row>
        <row r="147">
          <cell r="C147">
            <v>0.13241365999999999</v>
          </cell>
          <cell r="D147">
            <v>0.12479219000000001</v>
          </cell>
          <cell r="E147">
            <v>0.12412328</v>
          </cell>
          <cell r="F147">
            <v>0.13260675000000002</v>
          </cell>
          <cell r="G147">
            <v>8.8691560000000016E-2</v>
          </cell>
          <cell r="H147">
            <v>9.1007969999999869E-2</v>
          </cell>
          <cell r="I147">
            <v>0.11140560999999975</v>
          </cell>
          <cell r="J147">
            <v>8.3844604999999933E-2</v>
          </cell>
          <cell r="K147">
            <v>9.1270189999999848E-2</v>
          </cell>
          <cell r="L147">
            <v>0.11873580199999979</v>
          </cell>
          <cell r="M147">
            <v>0.1379198469999999</v>
          </cell>
          <cell r="N147">
            <v>0.111516029</v>
          </cell>
          <cell r="O147">
            <v>7.4784224000000066E-2</v>
          </cell>
          <cell r="P147">
            <v>0.10217222999999993</v>
          </cell>
          <cell r="Q147">
            <v>0.13258834999999999</v>
          </cell>
          <cell r="R147">
            <v>9.6364889999999939E-2</v>
          </cell>
          <cell r="S147">
            <v>8.6709264999999897E-2</v>
          </cell>
        </row>
        <row r="148">
          <cell r="C148">
            <v>5.7989593999999998E-2</v>
          </cell>
          <cell r="D148">
            <v>6.6059984000000002E-2</v>
          </cell>
          <cell r="E148">
            <v>6.7839716999999994E-2</v>
          </cell>
          <cell r="F148">
            <v>6.5882469000000013E-2</v>
          </cell>
          <cell r="G148">
            <v>6.3579646000000017E-2</v>
          </cell>
          <cell r="H148">
            <v>7.0779348999999991E-2</v>
          </cell>
          <cell r="I148">
            <v>6.8539821000000001E-2</v>
          </cell>
          <cell r="J148">
            <v>7.369978499999999E-2</v>
          </cell>
          <cell r="K148">
            <v>7.2174976000000002E-2</v>
          </cell>
          <cell r="L148">
            <v>6.3817225000000005E-2</v>
          </cell>
          <cell r="M148">
            <v>5.5379571000000002E-2</v>
          </cell>
          <cell r="N148">
            <v>5.3634738999999994E-2</v>
          </cell>
          <cell r="O148">
            <v>5.5993673000000001E-2</v>
          </cell>
          <cell r="P148">
            <v>6.6469458999999995E-2</v>
          </cell>
          <cell r="Q148">
            <v>6.3270032000000018E-2</v>
          </cell>
          <cell r="R148">
            <v>7.1903754999999986E-2</v>
          </cell>
          <cell r="S148">
            <v>6.7659129999999998E-2</v>
          </cell>
        </row>
        <row r="149">
          <cell r="C149">
            <v>6.1232379999999996E-2</v>
          </cell>
          <cell r="D149">
            <v>8.0941849999999996E-2</v>
          </cell>
          <cell r="E149">
            <v>4.6654729999999998E-2</v>
          </cell>
          <cell r="F149">
            <v>4.4355240000000004E-2</v>
          </cell>
          <cell r="G149">
            <v>5.4146259999999995E-2</v>
          </cell>
          <cell r="H149">
            <v>7.1266759999999985E-2</v>
          </cell>
          <cell r="I149">
            <v>6.6923980000000008E-2</v>
          </cell>
          <cell r="J149">
            <v>6.3644349999999961E-2</v>
          </cell>
          <cell r="K149">
            <v>5.807859000000002E-2</v>
          </cell>
          <cell r="L149">
            <v>7.3250149999999986E-2</v>
          </cell>
          <cell r="M149">
            <v>7.9227289999999978E-2</v>
          </cell>
          <cell r="N149">
            <v>7.4717159999999963E-2</v>
          </cell>
          <cell r="O149">
            <v>8.1798109999999993E-2</v>
          </cell>
          <cell r="P149">
            <v>8.7239362000000001E-2</v>
          </cell>
          <cell r="Q149">
            <v>6.1973980000000012E-2</v>
          </cell>
          <cell r="R149">
            <v>6.8093180000000003E-2</v>
          </cell>
          <cell r="S149">
            <v>7.1996420000000019E-2</v>
          </cell>
        </row>
        <row r="151">
          <cell r="C151">
            <v>0.490163774</v>
          </cell>
          <cell r="D151">
            <v>0.567927654</v>
          </cell>
          <cell r="E151">
            <v>0.45897431200000033</v>
          </cell>
          <cell r="F151">
            <v>0.48742989500000006</v>
          </cell>
          <cell r="G151">
            <v>0.44116840899999998</v>
          </cell>
          <cell r="H151">
            <v>0.53900172099999999</v>
          </cell>
          <cell r="I151">
            <v>0.52065130299999995</v>
          </cell>
          <cell r="J151">
            <v>0.316824153</v>
          </cell>
          <cell r="K151">
            <v>0.45569752100000011</v>
          </cell>
          <cell r="L151">
            <v>0.401132614</v>
          </cell>
          <cell r="M151">
            <v>0.60665010099999994</v>
          </cell>
          <cell r="N151">
            <v>0.47237128800000033</v>
          </cell>
          <cell r="O151">
            <v>0.35468254200000043</v>
          </cell>
          <cell r="P151">
            <v>0.63790848100000019</v>
          </cell>
          <cell r="Q151">
            <v>0.51363864229500034</v>
          </cell>
          <cell r="R151">
            <v>0.49990659600000031</v>
          </cell>
          <cell r="S151">
            <v>0.49356550799999993</v>
          </cell>
        </row>
        <row r="152">
          <cell r="C152">
            <v>7.7360159999999928E-2</v>
          </cell>
          <cell r="D152">
            <v>8.6954539999999927E-2</v>
          </cell>
          <cell r="E152">
            <v>8.4210269999999893E-2</v>
          </cell>
          <cell r="F152">
            <v>8.2739000000000007E-2</v>
          </cell>
          <cell r="G152">
            <v>7.4784699999999898E-2</v>
          </cell>
          <cell r="H152">
            <v>6.3873399999999927E-2</v>
          </cell>
          <cell r="I152">
            <v>7.2926749999999929E-2</v>
          </cell>
          <cell r="J152">
            <v>5.9754629999999934E-2</v>
          </cell>
          <cell r="K152">
            <v>6.0180179999999937E-2</v>
          </cell>
          <cell r="L152">
            <v>6.5326169999999947E-2</v>
          </cell>
          <cell r="M152">
            <v>6.9298549999999903E-2</v>
          </cell>
          <cell r="N152">
            <v>6.4702889999999944E-2</v>
          </cell>
          <cell r="O152">
            <v>5.8511119999999951E-2</v>
          </cell>
          <cell r="P152">
            <v>7.1657819999999928E-2</v>
          </cell>
          <cell r="Q152">
            <v>7.492687999999989E-2</v>
          </cell>
          <cell r="R152">
            <v>6.5483359999999921E-2</v>
          </cell>
          <cell r="S152">
            <v>6.1977737999999928E-2</v>
          </cell>
        </row>
        <row r="158">
          <cell r="C158">
            <v>3.9090204453032502</v>
          </cell>
          <cell r="D158">
            <v>3.7725097070078997</v>
          </cell>
          <cell r="E158">
            <v>4.1313452203870993</v>
          </cell>
          <cell r="F158">
            <v>4.1084834531166008</v>
          </cell>
          <cell r="G158">
            <v>3.8741256032220996</v>
          </cell>
          <cell r="H158">
            <v>4.0489612188985991</v>
          </cell>
          <cell r="I158">
            <v>4.0790683633509008</v>
          </cell>
          <cell r="J158">
            <v>3.8641184414635998</v>
          </cell>
          <cell r="K158">
            <v>3.9946483110771003</v>
          </cell>
          <cell r="L158">
            <v>4.2275012812801505</v>
          </cell>
          <cell r="M158">
            <v>4.0442757362673003</v>
          </cell>
          <cell r="N158">
            <v>4.1717831431042995</v>
          </cell>
          <cell r="O158">
            <v>4.1516558877203007</v>
          </cell>
          <cell r="P158">
            <v>4.0824245046315992</v>
          </cell>
          <cell r="Q158">
            <v>4.3629029622473006</v>
          </cell>
          <cell r="R158">
            <v>4.2529602491116005</v>
          </cell>
          <cell r="S158">
            <v>4.26844977720455</v>
          </cell>
        </row>
        <row r="160">
          <cell r="C160">
            <v>0.93198777585071446</v>
          </cell>
          <cell r="D160">
            <v>0.93540613513839732</v>
          </cell>
          <cell r="E160">
            <v>0.95590253131425362</v>
          </cell>
          <cell r="F160">
            <v>0.96628367527076242</v>
          </cell>
          <cell r="G160">
            <v>0.93724755058253584</v>
          </cell>
          <cell r="H160">
            <v>0.93306783493208578</v>
          </cell>
          <cell r="I160">
            <v>0.92272496798858583</v>
          </cell>
          <cell r="J160">
            <v>0.91477671703264285</v>
          </cell>
          <cell r="K160">
            <v>0.9293086933215291</v>
          </cell>
          <cell r="L160">
            <v>0.9775439934901925</v>
          </cell>
          <cell r="M160">
            <v>0.95864249415936698</v>
          </cell>
          <cell r="N160">
            <v>0.94937978397599843</v>
          </cell>
          <cell r="O160">
            <v>0.96035831841679442</v>
          </cell>
          <cell r="P160">
            <v>0.98124558288325847</v>
          </cell>
          <cell r="Q160">
            <v>1.0022169678084138</v>
          </cell>
          <cell r="R160">
            <v>0.99127257668538937</v>
          </cell>
          <cell r="S160">
            <v>0.9928422703029689</v>
          </cell>
        </row>
        <row r="162">
          <cell r="C162">
            <v>1.3879529169693998</v>
          </cell>
          <cell r="D162">
            <v>1.0613945590542497</v>
          </cell>
          <cell r="E162">
            <v>1.0203710805775001</v>
          </cell>
          <cell r="F162">
            <v>1.4278934234825005</v>
          </cell>
          <cell r="G162">
            <v>1.6255186227982978</v>
          </cell>
          <cell r="H162">
            <v>1.4269450151082996</v>
          </cell>
          <cell r="I162">
            <v>1.3621501874389483</v>
          </cell>
          <cell r="J162">
            <v>1.6213220698855986</v>
          </cell>
          <cell r="K162">
            <v>1.5562557608961456</v>
          </cell>
          <cell r="L162">
            <v>1.3626679131597983</v>
          </cell>
          <cell r="M162">
            <v>1.4429618648264004</v>
          </cell>
          <cell r="N162">
            <v>1.352167622109453</v>
          </cell>
          <cell r="O162">
            <v>1.2359026230278993</v>
          </cell>
          <cell r="P162">
            <v>1.2565200017579505</v>
          </cell>
          <cell r="Q162">
            <v>1.4606455613706011</v>
          </cell>
          <cell r="R162">
            <v>1.7568554611203584</v>
          </cell>
          <cell r="S162">
            <v>1.6431873489298017</v>
          </cell>
        </row>
        <row r="163">
          <cell r="C163">
            <v>2.5039297199178998</v>
          </cell>
          <cell r="D163">
            <v>2.7725520297024997</v>
          </cell>
          <cell r="E163">
            <v>2.5579134356491005</v>
          </cell>
          <cell r="F163">
            <v>2.4146995667149502</v>
          </cell>
          <cell r="G163">
            <v>2.3322472574573996</v>
          </cell>
          <cell r="H163">
            <v>2.5846365409007497</v>
          </cell>
          <cell r="I163">
            <v>2.7606090178099487</v>
          </cell>
          <cell r="J163">
            <v>2.1155064098846985</v>
          </cell>
          <cell r="K163">
            <v>2.5700470197592487</v>
          </cell>
          <cell r="L163">
            <v>2.5810252224170989</v>
          </cell>
          <cell r="M163">
            <v>2.7766717554208977</v>
          </cell>
          <cell r="N163">
            <v>2.2830194958675998</v>
          </cell>
          <cell r="O163">
            <v>2.4381517732964495</v>
          </cell>
          <cell r="P163">
            <v>2.9386628821859992</v>
          </cell>
          <cell r="Q163">
            <v>2.7793180710671499</v>
          </cell>
          <cell r="R163">
            <v>2.6032882139726485</v>
          </cell>
          <cell r="S163">
            <v>2.503310795405199</v>
          </cell>
        </row>
        <row r="164">
          <cell r="C164">
            <v>1.9364057859179</v>
          </cell>
          <cell r="D164">
            <v>2.1176698357024999</v>
          </cell>
          <cell r="E164">
            <v>2.0147288536491001</v>
          </cell>
          <cell r="F164">
            <v>1.8445306717149503</v>
          </cell>
          <cell r="G164">
            <v>1.8162941484573998</v>
          </cell>
          <cell r="H164">
            <v>1.9817614199007498</v>
          </cell>
          <cell r="I164">
            <v>2.1670309648099488</v>
          </cell>
          <cell r="J164">
            <v>1.7389276268846985</v>
          </cell>
          <cell r="K164">
            <v>2.0541693187592487</v>
          </cell>
          <cell r="L164">
            <v>2.114566438417099</v>
          </cell>
          <cell r="M164">
            <v>2.1007231044208976</v>
          </cell>
          <cell r="N164">
            <v>1.7459453178675994</v>
          </cell>
          <cell r="O164">
            <v>2.0249581112964492</v>
          </cell>
          <cell r="P164">
            <v>2.2290965811859991</v>
          </cell>
          <cell r="Q164">
            <v>2.1907525487721498</v>
          </cell>
          <cell r="R164">
            <v>2.0378982579726483</v>
          </cell>
          <cell r="S164">
            <v>1.9477675494051991</v>
          </cell>
        </row>
        <row r="165">
          <cell r="C165">
            <v>0.5675239339999999</v>
          </cell>
          <cell r="D165">
            <v>0.65488219399999992</v>
          </cell>
          <cell r="E165">
            <v>0.54318458200000019</v>
          </cell>
          <cell r="F165">
            <v>0.57016889500000012</v>
          </cell>
          <cell r="G165">
            <v>0.51595310899999991</v>
          </cell>
          <cell r="H165">
            <v>0.60287512099999996</v>
          </cell>
          <cell r="I165">
            <v>0.59357805299999988</v>
          </cell>
          <cell r="J165">
            <v>0.37657878299999992</v>
          </cell>
          <cell r="K165">
            <v>0.51587770100000008</v>
          </cell>
          <cell r="L165">
            <v>0.46645878399999996</v>
          </cell>
          <cell r="M165">
            <v>0.6759486509999999</v>
          </cell>
          <cell r="N165">
            <v>0.53707417800000024</v>
          </cell>
          <cell r="O165">
            <v>0.41319366200000041</v>
          </cell>
          <cell r="P165">
            <v>0.70956630100000018</v>
          </cell>
          <cell r="Q165">
            <v>0.58856552229500025</v>
          </cell>
          <cell r="R165">
            <v>0.56538995600000019</v>
          </cell>
          <cell r="S165">
            <v>0.55554324599999982</v>
          </cell>
        </row>
        <row r="167">
          <cell r="C167">
            <v>0.65</v>
          </cell>
          <cell r="D167">
            <v>0.72</v>
          </cell>
          <cell r="E167">
            <v>0.76</v>
          </cell>
          <cell r="F167">
            <v>0.69</v>
          </cell>
          <cell r="G167">
            <v>0.6</v>
          </cell>
          <cell r="H167">
            <v>0.69</v>
          </cell>
          <cell r="I167">
            <v>0.66</v>
          </cell>
          <cell r="J167">
            <v>0.61</v>
          </cell>
          <cell r="K167">
            <v>0.62</v>
          </cell>
          <cell r="L167">
            <v>0.65</v>
          </cell>
          <cell r="M167">
            <v>0.64</v>
          </cell>
          <cell r="N167">
            <v>0.64</v>
          </cell>
          <cell r="O167">
            <v>0.62</v>
          </cell>
          <cell r="P167">
            <v>0.64</v>
          </cell>
          <cell r="Q167">
            <v>0.67</v>
          </cell>
          <cell r="R167">
            <v>0.64</v>
          </cell>
          <cell r="S167">
            <v>0.62</v>
          </cell>
        </row>
        <row r="169">
          <cell r="C169">
            <v>0.35</v>
          </cell>
          <cell r="D169">
            <v>0.28000000000000003</v>
          </cell>
          <cell r="E169">
            <v>0.24</v>
          </cell>
          <cell r="F169">
            <v>0.31000000000000005</v>
          </cell>
          <cell r="G169">
            <v>0.4</v>
          </cell>
          <cell r="H169">
            <v>0.31000000000000005</v>
          </cell>
          <cell r="I169">
            <v>0.33999999999999997</v>
          </cell>
          <cell r="J169">
            <v>0.39</v>
          </cell>
          <cell r="K169">
            <v>0.38</v>
          </cell>
          <cell r="L169">
            <v>0.35</v>
          </cell>
          <cell r="M169">
            <v>0.36</v>
          </cell>
          <cell r="N169">
            <v>0.36</v>
          </cell>
          <cell r="O169">
            <v>0.38</v>
          </cell>
          <cell r="P169">
            <v>0.36</v>
          </cell>
          <cell r="Q169">
            <v>0.32999999999999996</v>
          </cell>
          <cell r="R169">
            <v>0.36</v>
          </cell>
          <cell r="S169">
            <v>0.38</v>
          </cell>
        </row>
        <row r="170">
          <cell r="C170">
            <v>0.96305687999999978</v>
          </cell>
          <cell r="D170">
            <v>0.88433147299999937</v>
          </cell>
          <cell r="E170">
            <v>1.1450898600000001</v>
          </cell>
          <cell r="F170">
            <v>1.0776099400000001</v>
          </cell>
          <cell r="G170">
            <v>0.82550378000000002</v>
          </cell>
          <cell r="H170">
            <v>1.1392476800000002</v>
          </cell>
          <cell r="I170">
            <v>0.9717173899999999</v>
          </cell>
          <cell r="J170">
            <v>0.89292393999999986</v>
          </cell>
          <cell r="K170">
            <v>0.76777998000000014</v>
          </cell>
          <cell r="L170">
            <v>1.2616321099999999</v>
          </cell>
          <cell r="M170">
            <v>1.0150620699999999</v>
          </cell>
          <cell r="N170">
            <v>0.91545435999999991</v>
          </cell>
          <cell r="O170">
            <v>1.17994014</v>
          </cell>
          <cell r="P170">
            <v>1.2696489999999998</v>
          </cell>
          <cell r="Q170">
            <v>0.95802938999999998</v>
          </cell>
          <cell r="R170">
            <v>0.80678092000000001</v>
          </cell>
          <cell r="S170">
            <v>1.2541083599999998</v>
          </cell>
        </row>
        <row r="172">
          <cell r="C172">
            <v>3.1606873839999996</v>
          </cell>
          <cell r="D172">
            <v>2.9059764279999993</v>
          </cell>
          <cell r="E172">
            <v>3.0319755040000009</v>
          </cell>
          <cell r="F172">
            <v>3.1611259230000002</v>
          </cell>
          <cell r="G172">
            <v>3.2090919349999982</v>
          </cell>
          <cell r="H172">
            <v>3.1320288009999993</v>
          </cell>
          <cell r="I172">
            <v>3.4374239859999975</v>
          </cell>
          <cell r="J172">
            <v>3.2503677729999976</v>
          </cell>
          <cell r="K172">
            <v>3.2416855589999938</v>
          </cell>
          <cell r="L172">
            <v>3.2510146859999982</v>
          </cell>
          <cell r="M172">
            <v>3.3019981429999983</v>
          </cell>
          <cell r="N172">
            <v>2.8958514700000024</v>
          </cell>
          <cell r="O172">
            <v>3.0691481139999985</v>
          </cell>
          <cell r="P172">
            <v>3.3280728139999995</v>
          </cell>
          <cell r="Q172">
            <v>3.4245294090000002</v>
          </cell>
          <cell r="R172">
            <v>3.2292589370000058</v>
          </cell>
          <cell r="S172">
            <v>3.3376541150000008</v>
          </cell>
        </row>
        <row r="173">
          <cell r="C173">
            <v>3.87116098</v>
          </cell>
          <cell r="D173">
            <v>4.0035305499999998</v>
          </cell>
          <cell r="E173">
            <v>3.9699508000000003</v>
          </cell>
          <cell r="F173">
            <v>4.3647526970000001</v>
          </cell>
          <cell r="G173">
            <v>3.8579988380199999</v>
          </cell>
          <cell r="H173">
            <v>4.3197449700000004</v>
          </cell>
          <cell r="I173">
            <v>4.3520990560000001</v>
          </cell>
          <cell r="J173">
            <v>4.4846261250000001</v>
          </cell>
          <cell r="K173">
            <v>4.3026465099999998</v>
          </cell>
          <cell r="L173">
            <v>3.9887798529999996</v>
          </cell>
          <cell r="M173">
            <v>4.6361638340000013</v>
          </cell>
          <cell r="N173">
            <v>4.34512535</v>
          </cell>
          <cell r="O173">
            <v>4.1274177400000003</v>
          </cell>
          <cell r="P173">
            <v>4.3920553400000006</v>
          </cell>
          <cell r="Q173">
            <v>4.3869412900000002</v>
          </cell>
          <cell r="R173">
            <v>4.230504357</v>
          </cell>
          <cell r="S173">
            <v>4.5099883900000002</v>
          </cell>
        </row>
        <row r="174">
          <cell r="C174">
            <v>0.65368594399999991</v>
          </cell>
          <cell r="D174">
            <v>0.73871987399999994</v>
          </cell>
          <cell r="E174">
            <v>0.60826012200000013</v>
          </cell>
          <cell r="F174">
            <v>0.63545590500000004</v>
          </cell>
          <cell r="G174">
            <v>0.56834923299999984</v>
          </cell>
          <cell r="H174">
            <v>0.67488882499999991</v>
          </cell>
          <cell r="I174">
            <v>0.63784378099999994</v>
          </cell>
          <cell r="J174">
            <v>0.49407478299999991</v>
          </cell>
          <cell r="K174">
            <v>0.62486863500000034</v>
          </cell>
          <cell r="L174">
            <v>0.63545498999999983</v>
          </cell>
          <cell r="M174">
            <v>0.86872610199999989</v>
          </cell>
          <cell r="N174">
            <v>0.67814845100000032</v>
          </cell>
          <cell r="O174">
            <v>0.47307204800000041</v>
          </cell>
          <cell r="P174">
            <v>0.93519664700000038</v>
          </cell>
          <cell r="Q174">
            <v>0.73658529229500047</v>
          </cell>
          <cell r="R174">
            <v>0.81758036400000111</v>
          </cell>
          <cell r="S174">
            <v>0.77040616600000011</v>
          </cell>
        </row>
        <row r="177">
          <cell r="C177">
            <v>0.47243408799999975</v>
          </cell>
          <cell r="D177">
            <v>0.43087422000000009</v>
          </cell>
          <cell r="E177">
            <v>0.43251004199999971</v>
          </cell>
          <cell r="F177">
            <v>0.4719520538866932</v>
          </cell>
          <cell r="G177">
            <v>0.50601323699999989</v>
          </cell>
          <cell r="H177">
            <v>0.57725510199999963</v>
          </cell>
          <cell r="I177">
            <v>0.46935030767538388</v>
          </cell>
          <cell r="J177">
            <v>0.43618507579680077</v>
          </cell>
          <cell r="K177">
            <v>0.52641308700000022</v>
          </cell>
          <cell r="L177">
            <v>0.61420852599999898</v>
          </cell>
          <cell r="M177">
            <v>0.48843760400000025</v>
          </cell>
          <cell r="N177">
            <v>0.517713486</v>
          </cell>
          <cell r="O177">
            <v>0.59896509200000003</v>
          </cell>
          <cell r="P177">
            <v>0.5557528759999999</v>
          </cell>
          <cell r="Q177">
            <v>0.44784713900000017</v>
          </cell>
          <cell r="R177">
            <v>0.50938341800000009</v>
          </cell>
          <cell r="S177">
            <v>0.63976662999999989</v>
          </cell>
        </row>
        <row r="237">
          <cell r="N237">
            <v>0.23552065000000003</v>
          </cell>
          <cell r="O237">
            <v>1.13425032</v>
          </cell>
          <cell r="P237">
            <v>1.5813121400000001</v>
          </cell>
          <cell r="Q237">
            <v>1.6754364399999999</v>
          </cell>
          <cell r="R237">
            <v>1.604590827</v>
          </cell>
          <cell r="S237">
            <v>1.6900098399999999</v>
          </cell>
        </row>
        <row r="238">
          <cell r="N238">
            <v>0.23552065000000003</v>
          </cell>
          <cell r="O238">
            <v>1.13425032</v>
          </cell>
          <cell r="P238">
            <v>1.5813121400000001</v>
          </cell>
          <cell r="Q238">
            <v>1.6754364399999999</v>
          </cell>
          <cell r="R238">
            <v>1.604590827</v>
          </cell>
          <cell r="S238">
            <v>1.6900098399999999</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pageSetUpPr fitToPage="1"/>
  </sheetPr>
  <dimension ref="A1:AN205"/>
  <sheetViews>
    <sheetView showGridLines="0" tabSelected="1" zoomScaleNormal="100" workbookViewId="0">
      <selection activeCell="B15" sqref="B15"/>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23" width="10" style="4" customWidth="1" collapsed="1"/>
    <col min="24" max="27" width="10" style="4" customWidth="1"/>
    <col min="28" max="28" width="10" style="1" customWidth="1"/>
    <col min="29" max="29" width="1.7109375" style="5" customWidth="1"/>
    <col min="30" max="31" width="9.42578125" style="6" customWidth="1"/>
    <col min="32" max="32" width="1.7109375" style="1" customWidth="1"/>
    <col min="33" max="35" width="9.140625" style="1" customWidth="1"/>
    <col min="36" max="36" width="1.7109375" style="1" customWidth="1"/>
    <col min="37" max="40" width="0" style="1" hidden="1" customWidth="1"/>
    <col min="41" max="16384" width="9.140625" style="1" hidden="1"/>
  </cols>
  <sheetData>
    <row r="1" spans="1:34" ht="5.0999999999999996" customHeight="1" x14ac:dyDescent="0.25"/>
    <row r="2" spans="1:34" x14ac:dyDescent="0.25">
      <c r="B2" s="7"/>
    </row>
    <row r="3" spans="1:34" x14ac:dyDescent="0.25"/>
    <row r="4" spans="1:34" ht="17.25" x14ac:dyDescent="0.25">
      <c r="B4" s="8" t="s">
        <v>127</v>
      </c>
      <c r="D4" s="9">
        <v>40999</v>
      </c>
      <c r="E4" s="9">
        <f>EOMONTH(D4,3)</f>
        <v>41090</v>
      </c>
      <c r="F4" s="9">
        <f t="shared" ref="F4:AB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f t="shared" si="0"/>
        <v>42825</v>
      </c>
      <c r="Y4" s="9">
        <f t="shared" si="0"/>
        <v>42916</v>
      </c>
      <c r="Z4" s="9">
        <f t="shared" si="0"/>
        <v>43008</v>
      </c>
      <c r="AA4" s="9">
        <f t="shared" si="0"/>
        <v>43100</v>
      </c>
      <c r="AB4" s="9">
        <f t="shared" si="0"/>
        <v>43190</v>
      </c>
      <c r="AC4" s="10"/>
    </row>
    <row r="5" spans="1:34"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1"/>
      <c r="AB5" s="11"/>
      <c r="AC5" s="12"/>
    </row>
    <row r="6" spans="1:34"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4"/>
      <c r="AG6" s="4"/>
    </row>
    <row r="7" spans="1:34"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20"/>
      <c r="AA7" s="20"/>
      <c r="AB7" s="19"/>
      <c r="AC7" s="21"/>
      <c r="AD7" s="16"/>
      <c r="AE7" s="16"/>
    </row>
    <row r="8" spans="1:34"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3"/>
      <c r="AB8" s="23"/>
      <c r="AC8" s="24"/>
      <c r="AD8" s="25"/>
      <c r="AE8" s="25"/>
    </row>
    <row r="9" spans="1:34" ht="5.0999999999999996" customHeight="1" x14ac:dyDescent="0.25">
      <c r="B9" s="8"/>
      <c r="Q9" s="1"/>
      <c r="R9" s="1"/>
      <c r="S9" s="1"/>
      <c r="T9" s="1"/>
      <c r="U9" s="1"/>
      <c r="V9" s="1"/>
      <c r="W9" s="1"/>
      <c r="X9" s="1"/>
      <c r="Y9" s="1"/>
      <c r="Z9" s="1"/>
      <c r="AA9" s="1"/>
    </row>
    <row r="10" spans="1:34" x14ac:dyDescent="0.25">
      <c r="B10" s="26" t="s">
        <v>2</v>
      </c>
      <c r="C10" s="27"/>
      <c r="D10" s="28" t="str">
        <f>"Q"&amp;MONTH(D4)/3&amp;" "&amp;YEAR(D4)</f>
        <v>Q1 2012</v>
      </c>
      <c r="E10" s="28" t="str">
        <f t="shared" ref="E10:AB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tr">
        <f t="shared" si="1"/>
        <v>Q1 2017</v>
      </c>
      <c r="Y10" s="28" t="str">
        <f t="shared" si="1"/>
        <v>Q2 2017</v>
      </c>
      <c r="Z10" s="28" t="str">
        <f t="shared" si="1"/>
        <v>Q3 2017</v>
      </c>
      <c r="AA10" s="28" t="str">
        <f t="shared" si="1"/>
        <v>Q4 2017</v>
      </c>
      <c r="AB10" s="29" t="str">
        <f t="shared" si="1"/>
        <v>Q1 2018</v>
      </c>
      <c r="AC10" s="30"/>
      <c r="AD10" s="31" t="s">
        <v>3</v>
      </c>
      <c r="AE10" s="31" t="s">
        <v>4</v>
      </c>
    </row>
    <row r="11" spans="1:34" x14ac:dyDescent="0.25">
      <c r="B11" s="32" t="s">
        <v>119</v>
      </c>
      <c r="D11" s="33">
        <v>3.6347783773730002</v>
      </c>
      <c r="E11" s="33">
        <v>3.8425054575550002</v>
      </c>
      <c r="F11" s="33">
        <v>3.771578137580001</v>
      </c>
      <c r="G11" s="33">
        <v>3.6741438399300002</v>
      </c>
      <c r="H11" s="33">
        <v>3.7540511515900001</v>
      </c>
      <c r="I11" s="33">
        <v>3.7620423785600008</v>
      </c>
      <c r="J11" s="33">
        <v>3.8662862749050002</v>
      </c>
      <c r="K11" s="33">
        <v>4.0640358628750004</v>
      </c>
      <c r="L11" s="33">
        <f>[8]HD!C158</f>
        <v>3.9090204453032502</v>
      </c>
      <c r="M11" s="33">
        <f>[8]HD!D158</f>
        <v>3.7725097070078997</v>
      </c>
      <c r="N11" s="33">
        <f>[8]HD!E158</f>
        <v>4.1313452203870993</v>
      </c>
      <c r="O11" s="33">
        <f>[8]HD!F158</f>
        <v>4.1084834531166008</v>
      </c>
      <c r="P11" s="33">
        <f>[8]HD!G158</f>
        <v>3.8741256032220996</v>
      </c>
      <c r="Q11" s="34">
        <f>[8]HD!H158</f>
        <v>4.0489612188985991</v>
      </c>
      <c r="R11" s="34">
        <f>[8]HD!I158</f>
        <v>4.0790683633509008</v>
      </c>
      <c r="S11" s="34">
        <f>[8]HD!J158</f>
        <v>3.8641184414635998</v>
      </c>
      <c r="T11" s="34">
        <f>[8]HD!K158</f>
        <v>3.9946483110771003</v>
      </c>
      <c r="U11" s="34">
        <f>[8]HD!L158</f>
        <v>4.2275012812801505</v>
      </c>
      <c r="V11" s="34">
        <f>[8]HD!M158</f>
        <v>4.0442757362673003</v>
      </c>
      <c r="W11" s="34">
        <f>[8]HD!N158</f>
        <v>4.1717831431042995</v>
      </c>
      <c r="X11" s="34">
        <f>[8]HD!O158</f>
        <v>4.1516558877203007</v>
      </c>
      <c r="Y11" s="34">
        <f>[8]HD!P158</f>
        <v>4.0824245046315992</v>
      </c>
      <c r="Z11" s="34">
        <f>[8]HD!Q158</f>
        <v>4.3629029622473006</v>
      </c>
      <c r="AA11" s="34">
        <f>[8]HD!R158</f>
        <v>4.2529602491116005</v>
      </c>
      <c r="AB11" s="35">
        <f>[8]HD!S158</f>
        <v>4.26844977720455</v>
      </c>
      <c r="AC11" s="36"/>
      <c r="AD11" s="37">
        <f ca="1">OFFSET(AC11,0,-1)/OFFSET(AC11,0,-2)-1</f>
        <v>3.642058045613128E-3</v>
      </c>
      <c r="AE11" s="37">
        <f ca="1">OFFSET(AC11,0,-1)/OFFSET(AC11,0,-5)-1</f>
        <v>2.8131881023593541E-2</v>
      </c>
    </row>
    <row r="12" spans="1:34" x14ac:dyDescent="0.25">
      <c r="B12" s="32" t="s">
        <v>120</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AB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4">
        <f t="shared" si="2"/>
        <v>4.144313632631599</v>
      </c>
      <c r="Z12" s="34">
        <f t="shared" si="2"/>
        <v>4.4058241822473008</v>
      </c>
      <c r="AA12" s="34">
        <f t="shared" si="2"/>
        <v>4.3153621391116008</v>
      </c>
      <c r="AB12" s="35">
        <f t="shared" si="2"/>
        <v>4.3260344642045503</v>
      </c>
      <c r="AC12" s="36"/>
      <c r="AD12" s="37">
        <f ca="1">OFFSET(AC12,0,-1)/OFFSET(AC12,0,-2)-1</f>
        <v>2.4731006921117071E-3</v>
      </c>
      <c r="AE12" s="37">
        <f ca="1">OFFSET(AC12,0,-1)/OFFSET(AC12,0,-5)-1</f>
        <v>2.7497293814207957E-2</v>
      </c>
    </row>
    <row r="13" spans="1:34" ht="15" customHeight="1" x14ac:dyDescent="0.25">
      <c r="B13" s="32" t="s">
        <v>121</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f>[8]HD!C160</f>
        <v>0.93198777585071446</v>
      </c>
      <c r="M13" s="38">
        <f>[8]HD!D160</f>
        <v>0.93540613513839732</v>
      </c>
      <c r="N13" s="38">
        <f>[8]HD!E160</f>
        <v>0.95590253131425362</v>
      </c>
      <c r="O13" s="38">
        <f>[8]HD!F160</f>
        <v>0.96628367527076242</v>
      </c>
      <c r="P13" s="38">
        <f>[8]HD!G160</f>
        <v>0.93724755058253584</v>
      </c>
      <c r="Q13" s="39">
        <f>[8]HD!H160</f>
        <v>0.93306783493208578</v>
      </c>
      <c r="R13" s="39">
        <f>[8]HD!I160</f>
        <v>0.92272496798858583</v>
      </c>
      <c r="S13" s="39">
        <f>[8]HD!J160</f>
        <v>0.91477671703264285</v>
      </c>
      <c r="T13" s="39">
        <f>[8]HD!K160</f>
        <v>0.9293086933215291</v>
      </c>
      <c r="U13" s="39">
        <f>[8]HD!L160</f>
        <v>0.9775439934901925</v>
      </c>
      <c r="V13" s="39">
        <f>[8]HD!M160</f>
        <v>0.95864249415936698</v>
      </c>
      <c r="W13" s="39">
        <f>[8]HD!N160</f>
        <v>0.94937978397599843</v>
      </c>
      <c r="X13" s="39">
        <f>[8]HD!O160</f>
        <v>0.96035831841679442</v>
      </c>
      <c r="Y13" s="39">
        <f>[8]HD!P160</f>
        <v>0.98124558288325847</v>
      </c>
      <c r="Z13" s="39">
        <f>[8]HD!Q160</f>
        <v>1.0022169678084138</v>
      </c>
      <c r="AA13" s="39">
        <f>[8]HD!R160</f>
        <v>0.99127257668538937</v>
      </c>
      <c r="AB13" s="40">
        <f>[8]HD!S160</f>
        <v>0.9928422703029689</v>
      </c>
      <c r="AC13" s="41"/>
      <c r="AD13" s="42">
        <f ca="1">(OFFSET(AC13,0,-1)-OFFSET(AC13,0,-2))*100</f>
        <v>0.15696936175795262</v>
      </c>
      <c r="AE13" s="42">
        <f ca="1">(OFFSET(AC13,0,-1)-OFFSET(AC13,0,-5))*100</f>
        <v>3.2483951886174478</v>
      </c>
      <c r="AH13" s="43"/>
    </row>
    <row r="14" spans="1:34"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4"/>
      <c r="AA14" s="34"/>
      <c r="AB14" s="35"/>
      <c r="AC14" s="36"/>
      <c r="AD14" s="45"/>
      <c r="AE14" s="46"/>
    </row>
    <row r="15" spans="1:34"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f>[8]HD!C162</f>
        <v>1.3879529169693998</v>
      </c>
      <c r="M15" s="33">
        <f>[8]HD!D162</f>
        <v>1.0613945590542497</v>
      </c>
      <c r="N15" s="33">
        <f>[8]HD!E162</f>
        <v>1.0203710805775001</v>
      </c>
      <c r="O15" s="33">
        <f>[8]HD!F162</f>
        <v>1.4278934234825005</v>
      </c>
      <c r="P15" s="33">
        <f>[8]HD!G162</f>
        <v>1.6255186227982978</v>
      </c>
      <c r="Q15" s="34">
        <f>[8]HD!H162</f>
        <v>1.4269450151082996</v>
      </c>
      <c r="R15" s="34">
        <f>[8]HD!I162</f>
        <v>1.3621501874389483</v>
      </c>
      <c r="S15" s="34">
        <f>[8]HD!J162</f>
        <v>1.6213220698855986</v>
      </c>
      <c r="T15" s="34">
        <f>[8]HD!K162</f>
        <v>1.5562557608961456</v>
      </c>
      <c r="U15" s="34">
        <f>[8]HD!L162</f>
        <v>1.3626679131597983</v>
      </c>
      <c r="V15" s="34">
        <f>[8]HD!M162</f>
        <v>1.4429618648264004</v>
      </c>
      <c r="W15" s="34">
        <f>[8]HD!N162</f>
        <v>1.352167622109453</v>
      </c>
      <c r="X15" s="34">
        <f>[8]HD!O162</f>
        <v>1.2359026230278993</v>
      </c>
      <c r="Y15" s="34">
        <f>[8]HD!P162</f>
        <v>1.2565200017579505</v>
      </c>
      <c r="Z15" s="34">
        <f>[8]HD!Q162</f>
        <v>1.4606455613706011</v>
      </c>
      <c r="AA15" s="34">
        <f>[8]HD!R162</f>
        <v>1.7568554611203584</v>
      </c>
      <c r="AB15" s="35">
        <f>[8]HD!S162</f>
        <v>1.6431873489298017</v>
      </c>
      <c r="AC15" s="36"/>
      <c r="AD15" s="37">
        <f ca="1">OFFSET(AC15,0,-1)/OFFSET(AC15,0,-2)-1</f>
        <v>-6.4699751747403167E-2</v>
      </c>
      <c r="AE15" s="37">
        <f ca="1">OFFSET(AC15,0,-1)/OFFSET(AC15,0,-5)-1</f>
        <v>0.32954434946021505</v>
      </c>
    </row>
    <row r="16" spans="1:34"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f>[8]HD!C163</f>
        <v>2.5039297199178998</v>
      </c>
      <c r="M16" s="33">
        <f>[8]HD!D163</f>
        <v>2.7725520297024997</v>
      </c>
      <c r="N16" s="33">
        <f>[8]HD!E163</f>
        <v>2.5579134356491005</v>
      </c>
      <c r="O16" s="33">
        <f>[8]HD!F163</f>
        <v>2.4146995667149502</v>
      </c>
      <c r="P16" s="33">
        <f>[8]HD!G163</f>
        <v>2.3322472574573996</v>
      </c>
      <c r="Q16" s="34">
        <f>[8]HD!H163</f>
        <v>2.5846365409007497</v>
      </c>
      <c r="R16" s="34">
        <f>[8]HD!I163</f>
        <v>2.7606090178099487</v>
      </c>
      <c r="S16" s="34">
        <f>[8]HD!J163</f>
        <v>2.1155064098846985</v>
      </c>
      <c r="T16" s="34">
        <f>[8]HD!K163</f>
        <v>2.5700470197592487</v>
      </c>
      <c r="U16" s="34">
        <f>[8]HD!L163</f>
        <v>2.5810252224170989</v>
      </c>
      <c r="V16" s="34">
        <f>[8]HD!M163</f>
        <v>2.7766717554208977</v>
      </c>
      <c r="W16" s="34">
        <f>[8]HD!N163</f>
        <v>2.2830194958675998</v>
      </c>
      <c r="X16" s="34">
        <f>[8]HD!O163</f>
        <v>2.4381517732964495</v>
      </c>
      <c r="Y16" s="34">
        <f>[8]HD!P163</f>
        <v>2.9386628821859992</v>
      </c>
      <c r="Z16" s="34">
        <f>[8]HD!Q163</f>
        <v>2.7793180710671499</v>
      </c>
      <c r="AA16" s="34">
        <f>[8]HD!R163</f>
        <v>2.6032882139726485</v>
      </c>
      <c r="AB16" s="35">
        <f>[8]HD!S163</f>
        <v>2.503310795405199</v>
      </c>
      <c r="AC16" s="36"/>
      <c r="AD16" s="37">
        <f ca="1">OFFSET(AC16,0,-1)/OFFSET(AC16,0,-2)-1</f>
        <v>-3.8404283486876301E-2</v>
      </c>
      <c r="AE16" s="37">
        <f ca="1">OFFSET(AC16,0,-1)/OFFSET(AC16,0,-5)-1</f>
        <v>2.6724760460934194E-2</v>
      </c>
    </row>
    <row r="17" spans="2:34"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f>[8]HD!C164</f>
        <v>1.9364057859179</v>
      </c>
      <c r="M17" s="33">
        <f>[8]HD!D164</f>
        <v>2.1176698357024999</v>
      </c>
      <c r="N17" s="33">
        <f>[8]HD!E164</f>
        <v>2.0147288536491001</v>
      </c>
      <c r="O17" s="33">
        <f>[8]HD!F164</f>
        <v>1.8445306717149503</v>
      </c>
      <c r="P17" s="33">
        <f>[8]HD!G164</f>
        <v>1.8162941484573998</v>
      </c>
      <c r="Q17" s="34">
        <f>[8]HD!H164</f>
        <v>1.9817614199007498</v>
      </c>
      <c r="R17" s="34">
        <f>[8]HD!I164</f>
        <v>2.1670309648099488</v>
      </c>
      <c r="S17" s="34">
        <f>[8]HD!J164</f>
        <v>1.7389276268846985</v>
      </c>
      <c r="T17" s="34">
        <f>[8]HD!K164</f>
        <v>2.0541693187592487</v>
      </c>
      <c r="U17" s="34">
        <f>[8]HD!L164</f>
        <v>2.114566438417099</v>
      </c>
      <c r="V17" s="34">
        <f>[8]HD!M164</f>
        <v>2.1007231044208976</v>
      </c>
      <c r="W17" s="34">
        <f>[8]HD!N164</f>
        <v>1.7459453178675994</v>
      </c>
      <c r="X17" s="34">
        <f>[8]HD!O164</f>
        <v>2.0249581112964492</v>
      </c>
      <c r="Y17" s="34">
        <f>[8]HD!P164</f>
        <v>2.2290965811859991</v>
      </c>
      <c r="Z17" s="34">
        <f>[8]HD!Q164</f>
        <v>2.1907525487721498</v>
      </c>
      <c r="AA17" s="34">
        <f>[8]HD!R164</f>
        <v>2.0378982579726483</v>
      </c>
      <c r="AB17" s="35">
        <f>[8]HD!S164</f>
        <v>1.9477675494051991</v>
      </c>
      <c r="AC17" s="36"/>
      <c r="AD17" s="37">
        <f ca="1">OFFSET(AC17,0,-1)/OFFSET(AC17,0,-2)-1</f>
        <v>-4.4227285741494038E-2</v>
      </c>
      <c r="AE17" s="37">
        <f ca="1">OFFSET(AC17,0,-1)/OFFSET(AC17,0,-5)-1</f>
        <v>-3.8119584529000439E-2</v>
      </c>
    </row>
    <row r="18" spans="2:34"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f>[8]HD!C165</f>
        <v>0.5675239339999999</v>
      </c>
      <c r="M18" s="33">
        <f>[8]HD!D165</f>
        <v>0.65488219399999992</v>
      </c>
      <c r="N18" s="33">
        <f>[8]HD!E165</f>
        <v>0.54318458200000019</v>
      </c>
      <c r="O18" s="33">
        <f>[8]HD!F165</f>
        <v>0.57016889500000012</v>
      </c>
      <c r="P18" s="33">
        <f>[8]HD!G165</f>
        <v>0.51595310899999991</v>
      </c>
      <c r="Q18" s="34">
        <f>[8]HD!H165</f>
        <v>0.60287512099999996</v>
      </c>
      <c r="R18" s="34">
        <f>[8]HD!I165</f>
        <v>0.59357805299999988</v>
      </c>
      <c r="S18" s="34">
        <f>[8]HD!J165</f>
        <v>0.37657878299999992</v>
      </c>
      <c r="T18" s="34">
        <f>[8]HD!K165</f>
        <v>0.51587770100000008</v>
      </c>
      <c r="U18" s="34">
        <f>[8]HD!L165</f>
        <v>0.46645878399999996</v>
      </c>
      <c r="V18" s="34">
        <f>[8]HD!M165</f>
        <v>0.6759486509999999</v>
      </c>
      <c r="W18" s="34">
        <f>[8]HD!N165</f>
        <v>0.53707417800000024</v>
      </c>
      <c r="X18" s="34">
        <f>[8]HD!O165</f>
        <v>0.41319366200000041</v>
      </c>
      <c r="Y18" s="34">
        <f>[8]HD!P165</f>
        <v>0.70956630100000018</v>
      </c>
      <c r="Z18" s="34">
        <f>[8]HD!Q165</f>
        <v>0.58856552229500025</v>
      </c>
      <c r="AA18" s="34">
        <f>[8]HD!R165</f>
        <v>0.56538995600000019</v>
      </c>
      <c r="AB18" s="35">
        <f>[8]HD!S165</f>
        <v>0.55554324599999982</v>
      </c>
      <c r="AC18" s="36"/>
      <c r="AD18" s="37">
        <f ca="1">OFFSET(AC18,0,-1)/OFFSET(AC18,0,-2)-1</f>
        <v>-1.7415785150595053E-2</v>
      </c>
      <c r="AE18" s="37">
        <f ca="1">OFFSET(AC18,0,-1)/OFFSET(AC18,0,-5)-1</f>
        <v>0.34451056996125762</v>
      </c>
    </row>
    <row r="19" spans="2:34" x14ac:dyDescent="0.25">
      <c r="B19" s="44" t="s">
        <v>11</v>
      </c>
      <c r="C19" s="49">
        <v>16.399999999999999</v>
      </c>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AB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3.6740543963243488</v>
      </c>
      <c r="Y19" s="51">
        <f t="shared" si="4"/>
        <v>4.19518288394395</v>
      </c>
      <c r="Z19" s="51">
        <f t="shared" si="4"/>
        <v>4.2399636324377514</v>
      </c>
      <c r="AA19" s="51">
        <f t="shared" si="4"/>
        <v>4.3601436750930072</v>
      </c>
      <c r="AB19" s="52">
        <f t="shared" si="4"/>
        <v>4.1464981443350002</v>
      </c>
      <c r="AC19" s="53"/>
      <c r="AD19" s="54">
        <f ca="1">OFFSET(AC19,0,-1)/OFFSET(AC19,0,-2)-1</f>
        <v>-4.8999653836739654E-2</v>
      </c>
      <c r="AE19" s="54">
        <f ca="1">OFFSET(AC19,0,-1)/OFFSET(AC19,0,-5)-1</f>
        <v>0.12858920882698421</v>
      </c>
      <c r="AF19" s="55"/>
      <c r="AH19" s="56"/>
    </row>
    <row r="20" spans="2:34"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f>[8]HD!C167</f>
        <v>0.65</v>
      </c>
      <c r="M20" s="58">
        <f>[8]HD!D167</f>
        <v>0.72</v>
      </c>
      <c r="N20" s="58">
        <f>[8]HD!E167</f>
        <v>0.76</v>
      </c>
      <c r="O20" s="58">
        <f>[8]HD!F167</f>
        <v>0.69</v>
      </c>
      <c r="P20" s="58">
        <f>[8]HD!G167</f>
        <v>0.6</v>
      </c>
      <c r="Q20" s="59">
        <f>[8]HD!H167</f>
        <v>0.69</v>
      </c>
      <c r="R20" s="59">
        <f>[8]HD!I167</f>
        <v>0.66</v>
      </c>
      <c r="S20" s="59">
        <f>[8]HD!J167</f>
        <v>0.61</v>
      </c>
      <c r="T20" s="59">
        <f>[8]HD!K167</f>
        <v>0.62</v>
      </c>
      <c r="U20" s="59">
        <f>[8]HD!L167</f>
        <v>0.65</v>
      </c>
      <c r="V20" s="59">
        <f>[8]HD!M167</f>
        <v>0.64</v>
      </c>
      <c r="W20" s="59">
        <f>[8]HD!N167</f>
        <v>0.64</v>
      </c>
      <c r="X20" s="59">
        <f>[8]HD!O167</f>
        <v>0.62</v>
      </c>
      <c r="Y20" s="59">
        <f>[8]HD!P167</f>
        <v>0.64</v>
      </c>
      <c r="Z20" s="59">
        <f>[8]HD!Q167</f>
        <v>0.67</v>
      </c>
      <c r="AA20" s="59">
        <f>[8]HD!R167</f>
        <v>0.64</v>
      </c>
      <c r="AB20" s="40">
        <f>[8]HD!S167</f>
        <v>0.62</v>
      </c>
      <c r="AC20" s="60"/>
      <c r="AD20" s="42">
        <f ca="1">(OFFSET(AC20,0,-1)-OFFSET(AC20,0,-2))*100</f>
        <v>-2.0000000000000018</v>
      </c>
      <c r="AE20" s="42">
        <f ca="1">(OFFSET(AC20,0,-1)-OFFSET(AC20,0,-5))*100</f>
        <v>0</v>
      </c>
    </row>
    <row r="21" spans="2:34"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f>[8]HD!C169</f>
        <v>0.35</v>
      </c>
      <c r="M21" s="58">
        <f>[8]HD!D169</f>
        <v>0.28000000000000003</v>
      </c>
      <c r="N21" s="58">
        <f>[8]HD!E169</f>
        <v>0.24</v>
      </c>
      <c r="O21" s="58">
        <f>[8]HD!F169</f>
        <v>0.31000000000000005</v>
      </c>
      <c r="P21" s="58">
        <f>[8]HD!G169</f>
        <v>0.4</v>
      </c>
      <c r="Q21" s="59">
        <f>[8]HD!H169</f>
        <v>0.31000000000000005</v>
      </c>
      <c r="R21" s="59">
        <f>[8]HD!I169</f>
        <v>0.33999999999999997</v>
      </c>
      <c r="S21" s="59">
        <f>[8]HD!J169</f>
        <v>0.39</v>
      </c>
      <c r="T21" s="59">
        <f>[8]HD!K169</f>
        <v>0.38</v>
      </c>
      <c r="U21" s="59">
        <f>[8]HD!L169</f>
        <v>0.35</v>
      </c>
      <c r="V21" s="59">
        <f>[8]HD!M169</f>
        <v>0.36</v>
      </c>
      <c r="W21" s="59">
        <f>[8]HD!N169</f>
        <v>0.36</v>
      </c>
      <c r="X21" s="59">
        <f>[8]HD!O169</f>
        <v>0.38</v>
      </c>
      <c r="Y21" s="59">
        <f>[8]HD!P169</f>
        <v>0.36</v>
      </c>
      <c r="Z21" s="59">
        <f>[8]HD!Q169</f>
        <v>0.32999999999999996</v>
      </c>
      <c r="AA21" s="59">
        <f>[8]HD!R169</f>
        <v>0.36</v>
      </c>
      <c r="AB21" s="40">
        <f>[8]HD!S169</f>
        <v>0.38</v>
      </c>
      <c r="AC21" s="60"/>
      <c r="AD21" s="42">
        <f ca="1">(OFFSET(AC21,0,-1)-OFFSET(AC21,0,-2))*100</f>
        <v>2.0000000000000018</v>
      </c>
      <c r="AE21" s="42">
        <f ca="1">(OFFSET(AC21,0,-1)-OFFSET(AC21,0,-5))*100</f>
        <v>0</v>
      </c>
    </row>
    <row r="22" spans="2:34"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f>[8]HD!C170</f>
        <v>0.96305687999999978</v>
      </c>
      <c r="M22" s="33">
        <f>[8]HD!D170</f>
        <v>0.88433147299999937</v>
      </c>
      <c r="N22" s="33">
        <f>[8]HD!E170</f>
        <v>1.1450898600000001</v>
      </c>
      <c r="O22" s="33">
        <f>[8]HD!F170</f>
        <v>1.0776099400000001</v>
      </c>
      <c r="P22" s="33">
        <f>[8]HD!G170</f>
        <v>0.82550378000000002</v>
      </c>
      <c r="Q22" s="34">
        <f>[8]HD!H170</f>
        <v>1.1392476800000002</v>
      </c>
      <c r="R22" s="34">
        <f>[8]HD!I170</f>
        <v>0.9717173899999999</v>
      </c>
      <c r="S22" s="34">
        <f>[8]HD!J170</f>
        <v>0.89292393999999986</v>
      </c>
      <c r="T22" s="34">
        <f>[8]HD!K170</f>
        <v>0.76777998000000014</v>
      </c>
      <c r="U22" s="34">
        <f>[8]HD!L170</f>
        <v>1.2616321099999999</v>
      </c>
      <c r="V22" s="34">
        <f>[8]HD!M170</f>
        <v>1.0150620699999999</v>
      </c>
      <c r="W22" s="34">
        <f>[8]HD!N170</f>
        <v>0.91545435999999991</v>
      </c>
      <c r="X22" s="34">
        <f>[8]HD!O170</f>
        <v>1.17994014</v>
      </c>
      <c r="Y22" s="34">
        <f>[8]HD!P170</f>
        <v>1.2696489999999998</v>
      </c>
      <c r="Z22" s="34">
        <f>[8]HD!Q170</f>
        <v>0.95802938999999998</v>
      </c>
      <c r="AA22" s="34">
        <f>[8]HD!R170</f>
        <v>0.80678092000000001</v>
      </c>
      <c r="AB22" s="35">
        <f>[8]HD!S170</f>
        <v>1.2541083599999998</v>
      </c>
      <c r="AC22" s="36"/>
      <c r="AD22" s="37">
        <f ca="1">OFFSET(AC22,0,-1)/OFFSET(AC22,0,-2)-1</f>
        <v>0.5544596171163787</v>
      </c>
      <c r="AE22" s="37">
        <f ca="1">OFFSET(AC22,0,-1)/OFFSET(AC22,0,-5)-1</f>
        <v>6.2857612420914588E-2</v>
      </c>
    </row>
    <row r="23" spans="2:34"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4"/>
      <c r="AA23" s="34"/>
      <c r="AB23" s="35"/>
      <c r="AC23" s="36"/>
      <c r="AD23" s="45"/>
      <c r="AE23" s="45"/>
    </row>
    <row r="24" spans="2:34"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f>[8]HD!C172</f>
        <v>3.1606873839999996</v>
      </c>
      <c r="M24" s="33">
        <f>[8]HD!D172</f>
        <v>2.9059764279999993</v>
      </c>
      <c r="N24" s="33">
        <f>[8]HD!E172</f>
        <v>3.0319755040000009</v>
      </c>
      <c r="O24" s="33">
        <f>[8]HD!F172</f>
        <v>3.1611259230000002</v>
      </c>
      <c r="P24" s="33">
        <f>[8]HD!G172</f>
        <v>3.2090919349999982</v>
      </c>
      <c r="Q24" s="34">
        <f>[8]HD!H172</f>
        <v>3.1320288009999993</v>
      </c>
      <c r="R24" s="34">
        <f>[8]HD!I172</f>
        <v>3.4374239859999975</v>
      </c>
      <c r="S24" s="34">
        <f>[8]HD!J172</f>
        <v>3.2503677729999976</v>
      </c>
      <c r="T24" s="34">
        <f>[8]HD!K172</f>
        <v>3.2416855589999938</v>
      </c>
      <c r="U24" s="34">
        <f>[8]HD!L172</f>
        <v>3.2510146859999982</v>
      </c>
      <c r="V24" s="34">
        <f>[8]HD!M172</f>
        <v>3.3019981429999983</v>
      </c>
      <c r="W24" s="34">
        <f>[8]HD!N172</f>
        <v>2.8958514700000024</v>
      </c>
      <c r="X24" s="34">
        <f>[8]HD!O172</f>
        <v>3.0691481139999985</v>
      </c>
      <c r="Y24" s="34">
        <f>[8]HD!P172</f>
        <v>3.3280728139999995</v>
      </c>
      <c r="Z24" s="34">
        <f>[8]HD!Q172</f>
        <v>3.4245294090000002</v>
      </c>
      <c r="AA24" s="34">
        <f>[8]HD!R172</f>
        <v>3.2292589370000058</v>
      </c>
      <c r="AB24" s="35">
        <f>[8]HD!S172</f>
        <v>3.3376541150000008</v>
      </c>
      <c r="AC24" s="36"/>
      <c r="AD24" s="37">
        <f t="shared" ref="AD24:AD29" ca="1" si="5">OFFSET(AC24,0,-1)/OFFSET(AC24,0,-2)-1</f>
        <v>3.3566579860794477E-2</v>
      </c>
      <c r="AE24" s="37">
        <f t="shared" ref="AE24:AE29" ca="1" si="6">OFFSET(AC24,0,-1)/OFFSET(AC24,0,-5)-1</f>
        <v>8.7485514229569183E-2</v>
      </c>
    </row>
    <row r="25" spans="2:34"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f>[8]HD!C174</f>
        <v>0.65368594399999991</v>
      </c>
      <c r="M25" s="33">
        <f>[8]HD!D174</f>
        <v>0.73871987399999994</v>
      </c>
      <c r="N25" s="33">
        <f>[8]HD!E174</f>
        <v>0.60826012200000013</v>
      </c>
      <c r="O25" s="33">
        <f>[8]HD!F174</f>
        <v>0.63545590500000004</v>
      </c>
      <c r="P25" s="33">
        <f>[8]HD!G174</f>
        <v>0.56834923299999984</v>
      </c>
      <c r="Q25" s="34">
        <f>[8]HD!H174</f>
        <v>0.67488882499999991</v>
      </c>
      <c r="R25" s="34">
        <f>[8]HD!I174</f>
        <v>0.63784378099999994</v>
      </c>
      <c r="S25" s="34">
        <f>[8]HD!J174</f>
        <v>0.49407478299999991</v>
      </c>
      <c r="T25" s="34">
        <f>[8]HD!K174</f>
        <v>0.62486863500000034</v>
      </c>
      <c r="U25" s="34">
        <f>[8]HD!L174</f>
        <v>0.63545498999999983</v>
      </c>
      <c r="V25" s="34">
        <f>[8]HD!M174</f>
        <v>0.86872610199999989</v>
      </c>
      <c r="W25" s="34">
        <f>[8]HD!N174</f>
        <v>0.67814845100000032</v>
      </c>
      <c r="X25" s="34">
        <f>[8]HD!O174</f>
        <v>0.47307204800000041</v>
      </c>
      <c r="Y25" s="34">
        <f>[8]HD!P174</f>
        <v>0.93519664700000038</v>
      </c>
      <c r="Z25" s="34">
        <f>[8]HD!Q174</f>
        <v>0.73658529229500047</v>
      </c>
      <c r="AA25" s="34">
        <f>[8]HD!R174</f>
        <v>0.81758036400000111</v>
      </c>
      <c r="AB25" s="35">
        <f>[8]HD!S174</f>
        <v>0.77040616600000011</v>
      </c>
      <c r="AC25" s="36"/>
      <c r="AD25" s="37">
        <f t="shared" ca="1" si="5"/>
        <v>-5.7699768826640963E-2</v>
      </c>
      <c r="AE25" s="37">
        <f t="shared" ca="1" si="6"/>
        <v>0.62851762063946648</v>
      </c>
    </row>
    <row r="26" spans="2:34"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f>[8]HD!C173</f>
        <v>3.87116098</v>
      </c>
      <c r="M26" s="33">
        <f>[8]HD!D173</f>
        <v>4.0035305499999998</v>
      </c>
      <c r="N26" s="33">
        <f>[8]HD!E173</f>
        <v>3.9699508000000003</v>
      </c>
      <c r="O26" s="33">
        <f>[8]HD!F173</f>
        <v>4.3647526970000001</v>
      </c>
      <c r="P26" s="33">
        <f>[8]HD!G173</f>
        <v>3.8579988380199999</v>
      </c>
      <c r="Q26" s="34">
        <f>[8]HD!H173</f>
        <v>4.3197449700000004</v>
      </c>
      <c r="R26" s="34">
        <f>[8]HD!I173</f>
        <v>4.3520990560000001</v>
      </c>
      <c r="S26" s="34">
        <f>[8]HD!J173</f>
        <v>4.4846261250000001</v>
      </c>
      <c r="T26" s="34">
        <f>[8]HD!K173</f>
        <v>4.3026465099999998</v>
      </c>
      <c r="U26" s="34">
        <f>[8]HD!L173</f>
        <v>3.9887798529999996</v>
      </c>
      <c r="V26" s="34">
        <f>[8]HD!M173</f>
        <v>4.6361638340000013</v>
      </c>
      <c r="W26" s="34">
        <f>[8]HD!N173</f>
        <v>4.34512535</v>
      </c>
      <c r="X26" s="34">
        <f>[8]HD!O173</f>
        <v>4.1274177400000003</v>
      </c>
      <c r="Y26" s="34">
        <f>[8]HD!P173</f>
        <v>4.3920553400000006</v>
      </c>
      <c r="Z26" s="34">
        <f>[8]HD!Q173</f>
        <v>4.3869412900000002</v>
      </c>
      <c r="AA26" s="34">
        <f>[8]HD!R173</f>
        <v>4.230504357</v>
      </c>
      <c r="AB26" s="35">
        <f>[8]HD!S173</f>
        <v>4.5099883900000002</v>
      </c>
      <c r="AC26" s="36"/>
      <c r="AD26" s="37">
        <f t="shared" ca="1" si="5"/>
        <v>6.6063998382971167E-2</v>
      </c>
      <c r="AE26" s="37">
        <f t="shared" ca="1" si="6"/>
        <v>9.2690072606995244E-2</v>
      </c>
    </row>
    <row r="27" spans="2:34" x14ac:dyDescent="0.25">
      <c r="B27" s="47" t="s">
        <v>122</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f>[8]HD!C67</f>
        <v>0.45804911888729993</v>
      </c>
      <c r="M27" s="33">
        <f>[8]HD!D67</f>
        <v>0.54036796575674995</v>
      </c>
      <c r="N27" s="33">
        <f>[8]HD!E67</f>
        <v>0.53410005222660006</v>
      </c>
      <c r="O27" s="33">
        <f>[8]HD!F67</f>
        <v>0.48571571219745002</v>
      </c>
      <c r="P27" s="33">
        <f>[8]HD!G67</f>
        <v>0.4308722512557</v>
      </c>
      <c r="Q27" s="34">
        <f>[8]HD!H67</f>
        <v>0.48007788400904999</v>
      </c>
      <c r="R27" s="34">
        <f>[8]HD!I67</f>
        <v>0.49598338624889998</v>
      </c>
      <c r="S27" s="34">
        <f>[8]HD!J67</f>
        <v>0.35741671977029998</v>
      </c>
      <c r="T27" s="34">
        <f>[8]HD!K67</f>
        <v>0.46851826965540005</v>
      </c>
      <c r="U27" s="34">
        <f>[8]HD!L67</f>
        <v>0.5221727285769</v>
      </c>
      <c r="V27" s="34">
        <f>[8]HD!M67</f>
        <v>0.44412927224730003</v>
      </c>
      <c r="W27" s="34">
        <f>[8]HD!N67</f>
        <v>0.42112247097704997</v>
      </c>
      <c r="X27" s="34">
        <f>[8]HD!O67</f>
        <v>0.56158063632435007</v>
      </c>
      <c r="Y27" s="34">
        <f>[8]HD!P67</f>
        <v>0.55891547194394997</v>
      </c>
      <c r="Z27" s="34">
        <f>[8]HD!Q67</f>
        <v>0.56848670914275001</v>
      </c>
      <c r="AA27" s="34">
        <f>[8]HD!R67</f>
        <v>0.55006055709299995</v>
      </c>
      <c r="AB27" s="35">
        <f>[8]HD!S67</f>
        <v>0.55283037433500004</v>
      </c>
      <c r="AC27" s="36"/>
      <c r="AD27" s="37">
        <f t="shared" ca="1" si="5"/>
        <v>5.0354769239193686E-3</v>
      </c>
      <c r="AE27" s="37">
        <f t="shared" ca="1" si="6"/>
        <v>-1.5581488077334948E-2</v>
      </c>
    </row>
    <row r="28" spans="2:34" x14ac:dyDescent="0.25">
      <c r="B28" s="47" t="s">
        <v>123</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f>[8]HD!C72</f>
        <v>9.9516999999999994E-2</v>
      </c>
      <c r="M28" s="33">
        <f>[8]HD!D72</f>
        <v>0.103154703</v>
      </c>
      <c r="N28" s="33">
        <f>[8]HD!E72</f>
        <v>8.9646808000000008E-2</v>
      </c>
      <c r="O28" s="33">
        <f>[8]HD!F72</f>
        <v>0.105921</v>
      </c>
      <c r="P28" s="33">
        <f>[8]HD!G72</f>
        <v>0.10857015099999998</v>
      </c>
      <c r="Q28" s="34">
        <f>[8]HD!H72</f>
        <v>0.120974886</v>
      </c>
      <c r="R28" s="34">
        <f>[8]HD!I72</f>
        <v>9.4268201999999995E-2</v>
      </c>
      <c r="S28" s="34">
        <f>[8]HD!J72</f>
        <v>0.11119446399999998</v>
      </c>
      <c r="T28" s="34">
        <f>[8]HD!K72</f>
        <v>0.12130112700000001</v>
      </c>
      <c r="U28" s="34">
        <f>[8]HD!L72</f>
        <v>0.14122184099999999</v>
      </c>
      <c r="V28" s="34">
        <f>[8]HD!M72</f>
        <v>9.6864962999999915E-2</v>
      </c>
      <c r="W28" s="34">
        <f>[8]HD!N72</f>
        <v>0.12142706599999985</v>
      </c>
      <c r="X28" s="34">
        <f>[8]HD!O72</f>
        <v>0.13414877799999977</v>
      </c>
      <c r="Y28" s="34">
        <f>[8]HD!P72</f>
        <v>0.1122241009999999</v>
      </c>
      <c r="Z28" s="34">
        <f>[8]HD!Q72</f>
        <v>0.10680012199999998</v>
      </c>
      <c r="AA28" s="34">
        <f>[8]HD!R72</f>
        <v>0.12206252699999991</v>
      </c>
      <c r="AB28" s="35">
        <f>[8]HD!S72</f>
        <v>0.14172891899999984</v>
      </c>
      <c r="AC28" s="36"/>
      <c r="AD28" s="37">
        <f t="shared" ca="1" si="5"/>
        <v>0.16111735913840253</v>
      </c>
      <c r="AE28" s="37">
        <f t="shared" ca="1" si="6"/>
        <v>5.6505479311932838E-2</v>
      </c>
    </row>
    <row r="29" spans="2:34"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f>[8]HD!C177</f>
        <v>0.47243408799999975</v>
      </c>
      <c r="M29" s="50">
        <f>[8]HD!D177</f>
        <v>0.43087422000000009</v>
      </c>
      <c r="N29" s="50">
        <f>[8]HD!E177</f>
        <v>0.43251004199999971</v>
      </c>
      <c r="O29" s="50">
        <f>[8]HD!F177</f>
        <v>0.4719520538866932</v>
      </c>
      <c r="P29" s="50">
        <f>[8]HD!G177</f>
        <v>0.50601323699999989</v>
      </c>
      <c r="Q29" s="51">
        <f>[8]HD!H177</f>
        <v>0.57725510199999963</v>
      </c>
      <c r="R29" s="51">
        <f>[8]HD!I177</f>
        <v>0.46935030767538388</v>
      </c>
      <c r="S29" s="51">
        <f>[8]HD!J177</f>
        <v>0.43618507579680077</v>
      </c>
      <c r="T29" s="51">
        <f>[8]HD!K177</f>
        <v>0.52641308700000022</v>
      </c>
      <c r="U29" s="51">
        <f>[8]HD!L177</f>
        <v>0.61420852599999898</v>
      </c>
      <c r="V29" s="51">
        <f>[8]HD!M177</f>
        <v>0.48843760400000025</v>
      </c>
      <c r="W29" s="51">
        <f>[8]HD!N177</f>
        <v>0.517713486</v>
      </c>
      <c r="X29" s="51">
        <f>[8]HD!O177</f>
        <v>0.59896509200000003</v>
      </c>
      <c r="Y29" s="51">
        <f>[8]HD!P177</f>
        <v>0.5557528759999999</v>
      </c>
      <c r="Z29" s="51">
        <f>[8]HD!Q177</f>
        <v>0.44784713900000017</v>
      </c>
      <c r="AA29" s="51">
        <f>[8]HD!R177</f>
        <v>0.50938341800000009</v>
      </c>
      <c r="AB29" s="52">
        <f>[8]HD!S177</f>
        <v>0.63976662999999989</v>
      </c>
      <c r="AC29" s="53"/>
      <c r="AD29" s="54">
        <f t="shared" ca="1" si="5"/>
        <v>0.25596281188721348</v>
      </c>
      <c r="AE29" s="54">
        <f t="shared" ca="1" si="6"/>
        <v>6.8120059991743087E-2</v>
      </c>
      <c r="AF29" s="55"/>
    </row>
    <row r="30" spans="2:34" ht="5.0999999999999996" customHeight="1" x14ac:dyDescent="0.25">
      <c r="B30" s="8"/>
      <c r="AB30" s="4"/>
    </row>
    <row r="31" spans="2:34" ht="5.0999999999999996" customHeight="1" x14ac:dyDescent="0.25">
      <c r="B31" s="8"/>
      <c r="AB31" s="4"/>
    </row>
    <row r="32" spans="2:34" x14ac:dyDescent="0.25">
      <c r="B32" s="62" t="s">
        <v>125</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5"/>
      <c r="AD32" s="66"/>
      <c r="AE32" s="66"/>
    </row>
    <row r="33" spans="1:33" x14ac:dyDescent="0.25">
      <c r="B33" s="67" t="s">
        <v>128</v>
      </c>
      <c r="D33" s="68"/>
      <c r="E33" s="69"/>
      <c r="F33" s="69"/>
      <c r="G33" s="69"/>
      <c r="H33" s="69"/>
      <c r="I33" s="69"/>
      <c r="J33" s="69"/>
      <c r="K33" s="69"/>
      <c r="L33" s="70"/>
      <c r="M33" s="70"/>
      <c r="N33" s="70"/>
      <c r="O33" s="70"/>
      <c r="P33" s="70"/>
      <c r="Q33" s="71"/>
      <c r="R33" s="71"/>
      <c r="S33" s="71"/>
      <c r="T33" s="71"/>
      <c r="U33" s="71"/>
      <c r="V33" s="71"/>
      <c r="W33" s="71"/>
      <c r="X33" s="71"/>
      <c r="Y33" s="71"/>
      <c r="Z33" s="71"/>
      <c r="AA33" s="71"/>
      <c r="AB33" s="71"/>
      <c r="AC33" s="72"/>
      <c r="AD33" s="73"/>
      <c r="AE33" s="73"/>
    </row>
    <row r="34" spans="1:33" x14ac:dyDescent="0.25">
      <c r="B34" s="67" t="s">
        <v>21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1"/>
      <c r="AC34" s="72"/>
      <c r="AD34" s="73"/>
      <c r="AE34" s="73"/>
    </row>
    <row r="35" spans="1:33" x14ac:dyDescent="0.25">
      <c r="B35" s="67" t="s">
        <v>22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1"/>
      <c r="AC35" s="72"/>
      <c r="AD35" s="73"/>
      <c r="AE35" s="73"/>
    </row>
    <row r="36" spans="1:33"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75"/>
      <c r="AB36" s="75"/>
      <c r="AC36" s="15"/>
      <c r="AD36" s="16"/>
      <c r="AE36" s="16"/>
    </row>
    <row r="37" spans="1:33" ht="15.75" x14ac:dyDescent="0.25">
      <c r="B37" s="13" t="s">
        <v>23</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4"/>
      <c r="AG37" s="4"/>
    </row>
    <row r="38" spans="1:33"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0"/>
      <c r="AB38" s="20"/>
      <c r="AC38" s="21"/>
      <c r="AD38" s="16"/>
      <c r="AE38" s="16"/>
    </row>
    <row r="39" spans="1:33"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76"/>
      <c r="AB39" s="76"/>
      <c r="AC39" s="24"/>
      <c r="AD39" s="25"/>
      <c r="AE39" s="25"/>
    </row>
    <row r="40" spans="1:33"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76"/>
      <c r="AB40" s="76"/>
      <c r="AC40" s="24"/>
      <c r="AD40" s="25"/>
      <c r="AE40" s="25"/>
    </row>
    <row r="41" spans="1:33" x14ac:dyDescent="0.25">
      <c r="A41" s="8"/>
      <c r="B41" s="26" t="s">
        <v>6</v>
      </c>
      <c r="C41" s="27"/>
      <c r="D41" s="28" t="str">
        <f>D$10</f>
        <v>Q1 2012</v>
      </c>
      <c r="E41" s="28" t="str">
        <f t="shared" ref="E41:AE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8" t="str">
        <f t="shared" si="7"/>
        <v>Q2 2017</v>
      </c>
      <c r="Z41" s="28" t="str">
        <f t="shared" si="7"/>
        <v>Q3 2017</v>
      </c>
      <c r="AA41" s="28" t="str">
        <f t="shared" si="7"/>
        <v>Q4 2017</v>
      </c>
      <c r="AB41" s="29" t="str">
        <f t="shared" si="7"/>
        <v>Q1 2018</v>
      </c>
      <c r="AC41" s="30"/>
      <c r="AD41" s="31" t="str">
        <f>AD$10</f>
        <v>QoQ</v>
      </c>
      <c r="AE41" s="31" t="str">
        <f t="shared" si="7"/>
        <v>YoY</v>
      </c>
    </row>
    <row r="42" spans="1:33" x14ac:dyDescent="0.25">
      <c r="A42" s="8"/>
      <c r="B42" s="44" t="s">
        <v>24</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AB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1">
        <f t="shared" si="8"/>
        <v>1.2565200017579505</v>
      </c>
      <c r="Z42" s="51">
        <f t="shared" si="8"/>
        <v>1.4606455613706011</v>
      </c>
      <c r="AA42" s="51">
        <f t="shared" si="8"/>
        <v>1.7568554611203584</v>
      </c>
      <c r="AB42" s="52">
        <f t="shared" si="8"/>
        <v>1.6431873489298017</v>
      </c>
      <c r="AC42" s="53"/>
      <c r="AD42" s="54">
        <f t="shared" ref="AD42:AD57" ca="1" si="9">OFFSET(AC42,0,-1)/OFFSET(AC42,0,-2)-1</f>
        <v>-6.4699751747403167E-2</v>
      </c>
      <c r="AE42" s="54">
        <f t="shared" ref="AE42:AE57" ca="1" si="10">OFFSET(AC42,0,-1)/OFFSET(AC42,0,-5)-1</f>
        <v>0.32954434946021505</v>
      </c>
      <c r="AF42" s="55"/>
    </row>
    <row r="43" spans="1:33" x14ac:dyDescent="0.25">
      <c r="A43" s="8"/>
      <c r="B43" s="47" t="s">
        <v>25</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f>[8]HD!C139</f>
        <v>6.2965499999999997E-3</v>
      </c>
      <c r="M43" s="33">
        <f>[8]HD!D139</f>
        <v>4.2422000000000007E-3</v>
      </c>
      <c r="N43" s="33">
        <f>[8]HD!E139</f>
        <v>9.4924770000000006E-2</v>
      </c>
      <c r="O43" s="33">
        <f>[8]HD!F139</f>
        <v>0.15347517200000005</v>
      </c>
      <c r="P43" s="33">
        <f>[8]HD!G139</f>
        <v>0.15462864000000001</v>
      </c>
      <c r="Q43" s="34">
        <f>[8]HD!H139</f>
        <v>0.12019350499999999</v>
      </c>
      <c r="R43" s="34">
        <f>[8]HD!I139</f>
        <v>0.22162259899999998</v>
      </c>
      <c r="S43" s="34">
        <f>[8]HD!J139</f>
        <v>0.152820065</v>
      </c>
      <c r="T43" s="34">
        <f>[8]HD!K139</f>
        <v>0.13458493400000002</v>
      </c>
      <c r="U43" s="34">
        <f>[8]HD!L139</f>
        <v>8.3864377999999989E-2</v>
      </c>
      <c r="V43" s="34">
        <f>[8]HD!M139</f>
        <v>0.10532237799999999</v>
      </c>
      <c r="W43" s="34">
        <f>[8]HD!N139</f>
        <v>4.1076400000000006E-2</v>
      </c>
      <c r="X43" s="34">
        <f>[8]HD!O139</f>
        <v>5.4105750000000001E-2</v>
      </c>
      <c r="Y43" s="34">
        <f>[8]HD!P139</f>
        <v>5.7056750000000003E-2</v>
      </c>
      <c r="Z43" s="34">
        <f>[8]HD!Q139</f>
        <v>0.17628574600000002</v>
      </c>
      <c r="AA43" s="34">
        <f>[8]HD!R139</f>
        <v>0.14148295</v>
      </c>
      <c r="AB43" s="35">
        <f>[8]HD!S139</f>
        <v>0.25817861999999997</v>
      </c>
      <c r="AC43" s="36"/>
      <c r="AD43" s="45">
        <f t="shared" ca="1" si="9"/>
        <v>0.82480376610750605</v>
      </c>
      <c r="AE43" s="45">
        <f t="shared" ca="1" si="10"/>
        <v>3.7717408963003001</v>
      </c>
    </row>
    <row r="44" spans="1:33" x14ac:dyDescent="0.25">
      <c r="A44" s="8"/>
      <c r="B44" s="47" t="s">
        <v>26</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f>[8]HD!C140</f>
        <v>1.2954943569693997</v>
      </c>
      <c r="M44" s="33">
        <f>[8]HD!D140</f>
        <v>0.97331467905424984</v>
      </c>
      <c r="N44" s="33">
        <f>[8]HD!E140</f>
        <v>0.86037077057750011</v>
      </c>
      <c r="O44" s="33">
        <f>[8]HD!F140</f>
        <v>1.2091312414825004</v>
      </c>
      <c r="P44" s="33">
        <f>[8]HD!G140</f>
        <v>1.4184938587982978</v>
      </c>
      <c r="Q44" s="34">
        <f>[8]HD!H140</f>
        <v>1.2347378061082996</v>
      </c>
      <c r="R44" s="34">
        <f>[8]HD!I140</f>
        <v>1.0962618604389482</v>
      </c>
      <c r="S44" s="34">
        <f>[8]HD!J140</f>
        <v>1.3510060048855985</v>
      </c>
      <c r="T44" s="34">
        <f>[8]HD!K140</f>
        <v>1.3126798928961452</v>
      </c>
      <c r="U44" s="34">
        <f>[8]HD!L140</f>
        <v>1.1098073291597985</v>
      </c>
      <c r="V44" s="34">
        <f>[8]HD!M140</f>
        <v>1.1448620358264003</v>
      </c>
      <c r="W44" s="34">
        <f>[8]HD!N140</f>
        <v>1.170016949109453</v>
      </c>
      <c r="X44" s="34">
        <f>[8]HD!O140</f>
        <v>1.1219184870278993</v>
      </c>
      <c r="Y44" s="34">
        <f>[8]HD!P140</f>
        <v>0.97383290575795023</v>
      </c>
      <c r="Z44" s="34">
        <f>[8]HD!Q140</f>
        <v>1.136340045370601</v>
      </c>
      <c r="AA44" s="34">
        <f>[8]HD!R140</f>
        <v>1.3631821031203577</v>
      </c>
      <c r="AB44" s="35">
        <f>[8]HD!S140</f>
        <v>1.1701458089298014</v>
      </c>
      <c r="AC44" s="36"/>
      <c r="AD44" s="45">
        <f t="shared" ca="1" si="9"/>
        <v>-0.14160712185752111</v>
      </c>
      <c r="AE44" s="45">
        <f t="shared" ca="1" si="10"/>
        <v>4.2986475808650004E-2</v>
      </c>
    </row>
    <row r="45" spans="1:33" x14ac:dyDescent="0.25">
      <c r="A45" s="8"/>
      <c r="B45" s="47" t="s">
        <v>27</v>
      </c>
      <c r="D45" s="33">
        <v>0</v>
      </c>
      <c r="E45" s="33">
        <v>1.9055799999999998E-3</v>
      </c>
      <c r="F45" s="33">
        <v>0</v>
      </c>
      <c r="G45" s="33">
        <v>0</v>
      </c>
      <c r="H45" s="33">
        <v>0</v>
      </c>
      <c r="I45" s="33">
        <v>1.09443E-3</v>
      </c>
      <c r="J45" s="33">
        <v>3.4457250000000002E-2</v>
      </c>
      <c r="K45" s="33">
        <v>8.4273516999999853E-2</v>
      </c>
      <c r="L45" s="33">
        <f>[8]HD!C141</f>
        <v>8.6162009999999997E-2</v>
      </c>
      <c r="M45" s="33">
        <f>[8]HD!D141</f>
        <v>8.3837680000000012E-2</v>
      </c>
      <c r="N45" s="33">
        <f>[8]HD!E141</f>
        <v>6.5075540000000001E-2</v>
      </c>
      <c r="O45" s="33">
        <f>[8]HD!F141</f>
        <v>6.5287010000000006E-2</v>
      </c>
      <c r="P45" s="33">
        <f>[8]HD!G141</f>
        <v>5.2396123999999995E-2</v>
      </c>
      <c r="Q45" s="34">
        <f>[8]HD!H141</f>
        <v>7.2013704000000012E-2</v>
      </c>
      <c r="R45" s="34">
        <f>[8]HD!I141</f>
        <v>4.4265728000000004E-2</v>
      </c>
      <c r="S45" s="34">
        <f>[8]HD!J141</f>
        <v>0.11749599999999999</v>
      </c>
      <c r="T45" s="34">
        <f>[8]HD!K141</f>
        <v>0.10899093400000032</v>
      </c>
      <c r="U45" s="34">
        <f>[8]HD!L141</f>
        <v>0.16899620599999993</v>
      </c>
      <c r="V45" s="34">
        <f>[8]HD!M141</f>
        <v>0.19277745100000016</v>
      </c>
      <c r="W45" s="34">
        <f>[8]HD!N141</f>
        <v>0.14107427299999997</v>
      </c>
      <c r="X45" s="34">
        <f>[8]HD!O141</f>
        <v>5.987838600000002E-2</v>
      </c>
      <c r="Y45" s="34">
        <f>[8]HD!P141</f>
        <v>0.22563034600000015</v>
      </c>
      <c r="Z45" s="34">
        <f>[8]HD!Q141</f>
        <v>0.14801977000000022</v>
      </c>
      <c r="AA45" s="34">
        <f>[8]HD!R141</f>
        <v>0.25219040800000081</v>
      </c>
      <c r="AB45" s="35">
        <f>[8]HD!S141</f>
        <v>0.21486292000000021</v>
      </c>
      <c r="AC45" s="36"/>
      <c r="AD45" s="45">
        <f t="shared" ca="1" si="9"/>
        <v>-0.14801311555037611</v>
      </c>
      <c r="AE45" s="45">
        <f t="shared" ca="1" si="10"/>
        <v>2.5883218361964557</v>
      </c>
    </row>
    <row r="46" spans="1:33" x14ac:dyDescent="0.25">
      <c r="A46" s="8"/>
      <c r="B46" s="44" t="s">
        <v>28</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AB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2.0249581112964492</v>
      </c>
      <c r="Y46" s="51">
        <f t="shared" si="11"/>
        <v>2.2290965811859991</v>
      </c>
      <c r="Z46" s="51">
        <f t="shared" si="11"/>
        <v>2.1907525487721498</v>
      </c>
      <c r="AA46" s="51">
        <f t="shared" si="11"/>
        <v>2.0378982579726483</v>
      </c>
      <c r="AB46" s="52">
        <f t="shared" si="11"/>
        <v>1.9477675494051991</v>
      </c>
      <c r="AC46" s="53"/>
      <c r="AD46" s="54">
        <f t="shared" ca="1" si="9"/>
        <v>-4.4227285741494038E-2</v>
      </c>
      <c r="AE46" s="54">
        <f t="shared" ca="1" si="10"/>
        <v>-3.8119584529000439E-2</v>
      </c>
      <c r="AF46" s="55"/>
    </row>
    <row r="47" spans="1:33" x14ac:dyDescent="0.25">
      <c r="A47" s="8"/>
      <c r="B47" s="47" t="s">
        <v>29</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f>[8]HD!C143</f>
        <v>9.9516999999999994E-2</v>
      </c>
      <c r="M47" s="33">
        <f>[8]HD!D143</f>
        <v>0.103154703</v>
      </c>
      <c r="N47" s="33">
        <f>[8]HD!E143</f>
        <v>8.9646808000000008E-2</v>
      </c>
      <c r="O47" s="33">
        <f>[8]HD!F143</f>
        <v>0.105921</v>
      </c>
      <c r="P47" s="33">
        <f>[8]HD!G143</f>
        <v>0.10857015099999998</v>
      </c>
      <c r="Q47" s="34">
        <f>[8]HD!H143</f>
        <v>0.120974886</v>
      </c>
      <c r="R47" s="34">
        <f>[8]HD!I143</f>
        <v>9.4268201999999995E-2</v>
      </c>
      <c r="S47" s="34">
        <f>[8]HD!J143</f>
        <v>0.11119446399999998</v>
      </c>
      <c r="T47" s="34">
        <f>[8]HD!K143</f>
        <v>0.12130112700000001</v>
      </c>
      <c r="U47" s="34">
        <f>[8]HD!L143</f>
        <v>0.14122184099999999</v>
      </c>
      <c r="V47" s="34">
        <f>[8]HD!M143</f>
        <v>9.6864962999999915E-2</v>
      </c>
      <c r="W47" s="34">
        <f>[8]HD!N143</f>
        <v>0.12142706599999985</v>
      </c>
      <c r="X47" s="34">
        <f>[8]HD!O143</f>
        <v>0.13414877799999977</v>
      </c>
      <c r="Y47" s="34">
        <f>[8]HD!P143</f>
        <v>0.1122241009999999</v>
      </c>
      <c r="Z47" s="34">
        <f>[8]HD!Q143</f>
        <v>0.10680012199999998</v>
      </c>
      <c r="AA47" s="34">
        <f>[8]HD!R143</f>
        <v>0.12206252699999991</v>
      </c>
      <c r="AB47" s="35">
        <f>[8]HD!S143</f>
        <v>0.14172891899999984</v>
      </c>
      <c r="AC47" s="36"/>
      <c r="AD47" s="45">
        <f t="shared" ca="1" si="9"/>
        <v>0.16111735913840253</v>
      </c>
      <c r="AE47" s="45">
        <f t="shared" ca="1" si="10"/>
        <v>5.6505479311932838E-2</v>
      </c>
    </row>
    <row r="48" spans="1:33" x14ac:dyDescent="0.25">
      <c r="A48" s="8"/>
      <c r="B48" s="47" t="s">
        <v>30</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f>[8]HD!C144</f>
        <v>0.86817017186329992</v>
      </c>
      <c r="M48" s="33">
        <f>[8]HD!D144</f>
        <v>0.94980585845139998</v>
      </c>
      <c r="N48" s="33">
        <f>[8]HD!E144</f>
        <v>0.91280300068214992</v>
      </c>
      <c r="O48" s="33">
        <f>[8]HD!F144</f>
        <v>0.81522783661275011</v>
      </c>
      <c r="P48" s="33">
        <f>[8]HD!G144</f>
        <v>0.79340260177870003</v>
      </c>
      <c r="Q48" s="34">
        <f>[8]HD!H144</f>
        <v>0.90827663059250008</v>
      </c>
      <c r="R48" s="34">
        <f>[8]HD!I144</f>
        <v>0.99011287367049983</v>
      </c>
      <c r="S48" s="34">
        <f>[8]HD!J144</f>
        <v>0.75401949934354873</v>
      </c>
      <c r="T48" s="34">
        <f>[8]HD!K144</f>
        <v>0.98963752779954905</v>
      </c>
      <c r="U48" s="34">
        <f>[8]HD!L144</f>
        <v>0.89577861702795003</v>
      </c>
      <c r="V48" s="34">
        <f>[8]HD!M144</f>
        <v>0.94012385978144886</v>
      </c>
      <c r="W48" s="34">
        <f>[8]HD!N144</f>
        <v>0.71670154799474983</v>
      </c>
      <c r="X48" s="34">
        <f>[8]HD!O144</f>
        <v>0.96232371807609995</v>
      </c>
      <c r="Y48" s="34">
        <f>[8]HD!P144</f>
        <v>1.0457454388626997</v>
      </c>
      <c r="Z48" s="34">
        <f>[8]HD!Q144</f>
        <v>0.97934077172785017</v>
      </c>
      <c r="AA48" s="34">
        <f>[8]HD!R144</f>
        <v>0.90102839452104855</v>
      </c>
      <c r="AB48" s="35">
        <f>[8]HD!S144</f>
        <v>0.83332208804799968</v>
      </c>
      <c r="AC48" s="36"/>
      <c r="AD48" s="45">
        <f t="shared" ca="1" si="9"/>
        <v>-7.514336605234162E-2</v>
      </c>
      <c r="AE48" s="45">
        <f t="shared" ca="1" si="10"/>
        <v>-0.13405221923242561</v>
      </c>
    </row>
    <row r="49" spans="1:40" x14ac:dyDescent="0.25">
      <c r="A49" s="8"/>
      <c r="B49" s="47" t="s">
        <v>31</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f>[8]HD!C145</f>
        <v>0.49655318134190007</v>
      </c>
      <c r="M49" s="33">
        <f>[8]HD!D145</f>
        <v>0.5531350732658501</v>
      </c>
      <c r="N49" s="33">
        <f>[8]HD!E145</f>
        <v>0.54489427156589998</v>
      </c>
      <c r="O49" s="33">
        <f>[8]HD!F145</f>
        <v>0.45115990583985</v>
      </c>
      <c r="P49" s="33">
        <f>[8]HD!G145</f>
        <v>0.47187630712189998</v>
      </c>
      <c r="Q49" s="34">
        <f>[8]HD!H145</f>
        <v>0.49443514127855004</v>
      </c>
      <c r="R49" s="34">
        <f>[8]HD!I145</f>
        <v>0.53870599835354982</v>
      </c>
      <c r="S49" s="34">
        <f>[8]HD!J145</f>
        <v>0.43463387505630008</v>
      </c>
      <c r="T49" s="34">
        <f>[8]HD!K145</f>
        <v>0.52789619288729983</v>
      </c>
      <c r="U49" s="34">
        <f>[8]HD!L145</f>
        <v>0.55498466879149988</v>
      </c>
      <c r="V49" s="34">
        <f>[8]HD!M145</f>
        <v>0.52736610534814976</v>
      </c>
      <c r="W49" s="34">
        <f>[8]HD!N145</f>
        <v>0.4132717710028998</v>
      </c>
      <c r="X49" s="34">
        <f>[8]HD!O145</f>
        <v>0.46031465370824981</v>
      </c>
      <c r="Y49" s="34">
        <f>[8]HD!P145</f>
        <v>0.51500387361439981</v>
      </c>
      <c r="Z49" s="34">
        <f>[8]HD!Q145</f>
        <v>0.48862809733649981</v>
      </c>
      <c r="AA49" s="34">
        <f>[8]HD!R145</f>
        <v>0.47628847596544982</v>
      </c>
      <c r="AB49" s="35">
        <f>[8]HD!S145</f>
        <v>0.4411123019711497</v>
      </c>
      <c r="AC49" s="36"/>
      <c r="AD49" s="45">
        <f t="shared" ca="1" si="9"/>
        <v>-7.3854766112064874E-2</v>
      </c>
      <c r="AE49" s="45">
        <f t="shared" ca="1" si="10"/>
        <v>-4.1715708119235084E-2</v>
      </c>
    </row>
    <row r="50" spans="1:40" x14ac:dyDescent="0.25">
      <c r="A50" s="8"/>
      <c r="B50" s="47" t="s">
        <v>32</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f>[8]HD!C146</f>
        <v>0.22052979871270001</v>
      </c>
      <c r="M50" s="33">
        <f>[8]HD!D146</f>
        <v>0.23978017698524998</v>
      </c>
      <c r="N50" s="33">
        <f>[8]HD!E146</f>
        <v>0.22876704640105003</v>
      </c>
      <c r="O50" s="33">
        <f>[8]HD!F146</f>
        <v>0.22937747026235003</v>
      </c>
      <c r="P50" s="33">
        <f>[8]HD!G146</f>
        <v>0.23602762255679993</v>
      </c>
      <c r="Q50" s="34">
        <f>[8]HD!H146</f>
        <v>0.22502068302969988</v>
      </c>
      <c r="R50" s="34">
        <f>[8]HD!I146</f>
        <v>0.29707447978589974</v>
      </c>
      <c r="S50" s="34">
        <f>[8]HD!J146</f>
        <v>0.21789104848484983</v>
      </c>
      <c r="T50" s="34">
        <f>[8]HD!K146</f>
        <v>0.19381071507239989</v>
      </c>
      <c r="U50" s="34">
        <f>[8]HD!L146</f>
        <v>0.26677813459764965</v>
      </c>
      <c r="V50" s="34">
        <f>[8]HD!M146</f>
        <v>0.26384146829129962</v>
      </c>
      <c r="W50" s="34">
        <f>[8]HD!N146</f>
        <v>0.25467700486994971</v>
      </c>
      <c r="X50" s="34">
        <f>[8]HD!O146</f>
        <v>0.25559495451209985</v>
      </c>
      <c r="Y50" s="34">
        <f>[8]HD!P146</f>
        <v>0.30024211670889989</v>
      </c>
      <c r="Z50" s="34">
        <f>[8]HD!Q146</f>
        <v>0.35815119570779985</v>
      </c>
      <c r="AA50" s="34">
        <f>[8]HD!R146</f>
        <v>0.30215703548614997</v>
      </c>
      <c r="AB50" s="35">
        <f>[8]HD!S146</f>
        <v>0.30523942538604998</v>
      </c>
      <c r="AC50" s="36"/>
      <c r="AD50" s="45">
        <f t="shared" ca="1" si="9"/>
        <v>1.020128455702074E-2</v>
      </c>
      <c r="AE50" s="45">
        <f t="shared" ca="1" si="10"/>
        <v>0.19423102842039852</v>
      </c>
    </row>
    <row r="51" spans="1:40" x14ac:dyDescent="0.25">
      <c r="A51" s="8"/>
      <c r="B51" s="47" t="s">
        <v>33</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f>[8]HD!C147</f>
        <v>0.13241365999999999</v>
      </c>
      <c r="M51" s="33">
        <f>[8]HD!D147</f>
        <v>0.12479219000000001</v>
      </c>
      <c r="N51" s="33">
        <f>[8]HD!E147</f>
        <v>0.12412328</v>
      </c>
      <c r="O51" s="33">
        <f>[8]HD!F147</f>
        <v>0.13260675000000002</v>
      </c>
      <c r="P51" s="33">
        <f>[8]HD!G147</f>
        <v>8.8691560000000016E-2</v>
      </c>
      <c r="Q51" s="34">
        <f>[8]HD!H147</f>
        <v>9.1007969999999869E-2</v>
      </c>
      <c r="R51" s="34">
        <f>[8]HD!I147</f>
        <v>0.11140560999999975</v>
      </c>
      <c r="S51" s="34">
        <f>[8]HD!J147</f>
        <v>8.3844604999999933E-2</v>
      </c>
      <c r="T51" s="34">
        <f>[8]HD!K147</f>
        <v>9.1270189999999848E-2</v>
      </c>
      <c r="U51" s="34">
        <f>[8]HD!L147</f>
        <v>0.11873580199999979</v>
      </c>
      <c r="V51" s="34">
        <f>[8]HD!M147</f>
        <v>0.1379198469999999</v>
      </c>
      <c r="W51" s="34">
        <f>[8]HD!N147</f>
        <v>0.111516029</v>
      </c>
      <c r="X51" s="34">
        <f>[8]HD!O147</f>
        <v>7.4784224000000066E-2</v>
      </c>
      <c r="Y51" s="34">
        <f>[8]HD!P147</f>
        <v>0.10217222999999993</v>
      </c>
      <c r="Z51" s="34">
        <f>[8]HD!Q147</f>
        <v>0.13258834999999999</v>
      </c>
      <c r="AA51" s="34">
        <f>[8]HD!R147</f>
        <v>9.6364889999999939E-2</v>
      </c>
      <c r="AB51" s="35">
        <f>[8]HD!S147</f>
        <v>8.6709264999999897E-2</v>
      </c>
      <c r="AC51" s="36"/>
      <c r="AD51" s="45">
        <f t="shared" ca="1" si="9"/>
        <v>-0.10019857854868142</v>
      </c>
      <c r="AE51" s="45">
        <f t="shared" ca="1" si="10"/>
        <v>0.15945931323697127</v>
      </c>
    </row>
    <row r="52" spans="1:40" x14ac:dyDescent="0.25">
      <c r="A52" s="8"/>
      <c r="B52" s="47" t="s">
        <v>34</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f>[8]HD!C148</f>
        <v>5.7989593999999998E-2</v>
      </c>
      <c r="M52" s="33">
        <f>[8]HD!D148</f>
        <v>6.6059984000000002E-2</v>
      </c>
      <c r="N52" s="33">
        <f>[8]HD!E148</f>
        <v>6.7839716999999994E-2</v>
      </c>
      <c r="O52" s="33">
        <f>[8]HD!F148</f>
        <v>6.5882469000000013E-2</v>
      </c>
      <c r="P52" s="33">
        <f>[8]HD!G148</f>
        <v>6.3579646000000017E-2</v>
      </c>
      <c r="Q52" s="34">
        <f>[8]HD!H148</f>
        <v>7.0779348999999991E-2</v>
      </c>
      <c r="R52" s="34">
        <f>[8]HD!I148</f>
        <v>6.8539821000000001E-2</v>
      </c>
      <c r="S52" s="34">
        <f>[8]HD!J148</f>
        <v>7.369978499999999E-2</v>
      </c>
      <c r="T52" s="34">
        <f>[8]HD!K148</f>
        <v>7.2174976000000002E-2</v>
      </c>
      <c r="U52" s="34">
        <f>[8]HD!L148</f>
        <v>6.3817225000000005E-2</v>
      </c>
      <c r="V52" s="34">
        <f>[8]HD!M148</f>
        <v>5.5379571000000002E-2</v>
      </c>
      <c r="W52" s="34">
        <f>[8]HD!N148</f>
        <v>5.3634738999999994E-2</v>
      </c>
      <c r="X52" s="34">
        <f>[8]HD!O148</f>
        <v>5.5993673000000001E-2</v>
      </c>
      <c r="Y52" s="34">
        <f>[8]HD!P148</f>
        <v>6.6469458999999995E-2</v>
      </c>
      <c r="Z52" s="34">
        <f>[8]HD!Q148</f>
        <v>6.3270032000000018E-2</v>
      </c>
      <c r="AA52" s="34">
        <f>[8]HD!R148</f>
        <v>7.1903754999999986E-2</v>
      </c>
      <c r="AB52" s="35">
        <f>[8]HD!S148</f>
        <v>6.7659129999999998E-2</v>
      </c>
      <c r="AC52" s="36"/>
      <c r="AD52" s="45">
        <f t="shared" ca="1" si="9"/>
        <v>-5.9032035253235193E-2</v>
      </c>
      <c r="AE52" s="45">
        <f t="shared" ca="1" si="10"/>
        <v>0.20833527030812915</v>
      </c>
    </row>
    <row r="53" spans="1:40" x14ac:dyDescent="0.25">
      <c r="A53" s="8"/>
      <c r="B53" s="47" t="s">
        <v>35</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f>[8]HD!C149</f>
        <v>6.1232379999999996E-2</v>
      </c>
      <c r="M53" s="33">
        <f>[8]HD!D149</f>
        <v>8.0941849999999996E-2</v>
      </c>
      <c r="N53" s="33">
        <f>[8]HD!E149</f>
        <v>4.6654729999999998E-2</v>
      </c>
      <c r="O53" s="33">
        <f>[8]HD!F149</f>
        <v>4.4355240000000004E-2</v>
      </c>
      <c r="P53" s="33">
        <f>[8]HD!G149</f>
        <v>5.4146259999999995E-2</v>
      </c>
      <c r="Q53" s="34">
        <f>[8]HD!H149</f>
        <v>7.1266759999999985E-2</v>
      </c>
      <c r="R53" s="34">
        <f>[8]HD!I149</f>
        <v>6.6923980000000008E-2</v>
      </c>
      <c r="S53" s="34">
        <f>[8]HD!J149</f>
        <v>6.3644349999999961E-2</v>
      </c>
      <c r="T53" s="34">
        <f>[8]HD!K149</f>
        <v>5.807859000000002E-2</v>
      </c>
      <c r="U53" s="34">
        <f>[8]HD!L149</f>
        <v>7.3250149999999986E-2</v>
      </c>
      <c r="V53" s="34">
        <f>[8]HD!M149</f>
        <v>7.9227289999999978E-2</v>
      </c>
      <c r="W53" s="34">
        <f>[8]HD!N149</f>
        <v>7.4717159999999963E-2</v>
      </c>
      <c r="X53" s="34">
        <f>[8]HD!O149</f>
        <v>8.1798109999999993E-2</v>
      </c>
      <c r="Y53" s="34">
        <f>[8]HD!P149</f>
        <v>8.7239362000000001E-2</v>
      </c>
      <c r="Z53" s="34">
        <f>[8]HD!Q149</f>
        <v>6.1973980000000012E-2</v>
      </c>
      <c r="AA53" s="34">
        <f>[8]HD!R149</f>
        <v>6.8093180000000003E-2</v>
      </c>
      <c r="AB53" s="35">
        <f>[8]HD!S149</f>
        <v>7.1996420000000019E-2</v>
      </c>
      <c r="AC53" s="36"/>
      <c r="AD53" s="45">
        <f t="shared" ca="1" si="9"/>
        <v>5.7322040180822986E-2</v>
      </c>
      <c r="AE53" s="45">
        <f t="shared" ca="1" si="10"/>
        <v>-0.11982782976281448</v>
      </c>
    </row>
    <row r="54" spans="1:40" x14ac:dyDescent="0.25">
      <c r="A54" s="8"/>
      <c r="B54" s="44" t="s">
        <v>36</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AB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1">
        <f t="shared" si="12"/>
        <v>0.70956630100000018</v>
      </c>
      <c r="Z54" s="51">
        <f t="shared" si="12"/>
        <v>0.58856552229500025</v>
      </c>
      <c r="AA54" s="51">
        <f t="shared" si="12"/>
        <v>0.56538995600000019</v>
      </c>
      <c r="AB54" s="52">
        <f t="shared" si="12"/>
        <v>0.55554324599999982</v>
      </c>
      <c r="AC54" s="53"/>
      <c r="AD54" s="54">
        <f t="shared" ca="1" si="9"/>
        <v>-1.7415785150595053E-2</v>
      </c>
      <c r="AE54" s="54">
        <f t="shared" ca="1" si="10"/>
        <v>0.34451056996125762</v>
      </c>
      <c r="AF54" s="55"/>
    </row>
    <row r="55" spans="1:40" x14ac:dyDescent="0.25">
      <c r="A55" s="8"/>
      <c r="B55" s="47" t="s">
        <v>37</v>
      </c>
      <c r="D55" s="33">
        <v>0.32721408699999999</v>
      </c>
      <c r="E55" s="33">
        <v>0.39389717199999991</v>
      </c>
      <c r="F55" s="33">
        <v>0.36615206</v>
      </c>
      <c r="G55" s="33">
        <v>0.33365367000000001</v>
      </c>
      <c r="H55" s="33">
        <v>0.35949977899999996</v>
      </c>
      <c r="I55" s="33">
        <v>0.39002787000000005</v>
      </c>
      <c r="J55" s="33">
        <v>0.45526863900000014</v>
      </c>
      <c r="K55" s="33">
        <v>0.47212094900000001</v>
      </c>
      <c r="L55" s="33">
        <f>[8]HD!C151</f>
        <v>0.490163774</v>
      </c>
      <c r="M55" s="33">
        <f>[8]HD!D151</f>
        <v>0.567927654</v>
      </c>
      <c r="N55" s="33">
        <f>[8]HD!E151</f>
        <v>0.45897431200000033</v>
      </c>
      <c r="O55" s="33">
        <f>[8]HD!F151</f>
        <v>0.48742989500000006</v>
      </c>
      <c r="P55" s="33">
        <f>[8]HD!G151</f>
        <v>0.44116840899999998</v>
      </c>
      <c r="Q55" s="34">
        <f>[8]HD!H151</f>
        <v>0.53900172099999999</v>
      </c>
      <c r="R55" s="34">
        <f>[8]HD!I151</f>
        <v>0.52065130299999995</v>
      </c>
      <c r="S55" s="34">
        <f>[8]HD!J151</f>
        <v>0.316824153</v>
      </c>
      <c r="T55" s="34">
        <f>[8]HD!K151</f>
        <v>0.45569752100000011</v>
      </c>
      <c r="U55" s="34">
        <f>[8]HD!L151</f>
        <v>0.401132614</v>
      </c>
      <c r="V55" s="34">
        <f>[8]HD!M151</f>
        <v>0.60665010099999994</v>
      </c>
      <c r="W55" s="34">
        <f>[8]HD!N151</f>
        <v>0.47237128800000033</v>
      </c>
      <c r="X55" s="34">
        <f>[8]HD!O151</f>
        <v>0.35468254200000043</v>
      </c>
      <c r="Y55" s="34">
        <f>[8]HD!P151</f>
        <v>0.63790848100000019</v>
      </c>
      <c r="Z55" s="34">
        <f>[8]HD!Q151</f>
        <v>0.51363864229500034</v>
      </c>
      <c r="AA55" s="34">
        <f>[8]HD!R151</f>
        <v>0.49990659600000031</v>
      </c>
      <c r="AB55" s="35">
        <f>[8]HD!S151</f>
        <v>0.49356550799999993</v>
      </c>
      <c r="AC55" s="36"/>
      <c r="AD55" s="45">
        <f t="shared" ca="1" si="9"/>
        <v>-1.2684545574590422E-2</v>
      </c>
      <c r="AE55" s="45">
        <f t="shared" ca="1" si="10"/>
        <v>0.3915697829863849</v>
      </c>
    </row>
    <row r="56" spans="1:40" x14ac:dyDescent="0.25">
      <c r="A56" s="8"/>
      <c r="B56" s="47" t="s">
        <v>38</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f>[8]HD!C152</f>
        <v>7.7360159999999928E-2</v>
      </c>
      <c r="M56" s="33">
        <f>[8]HD!D152</f>
        <v>8.6954539999999927E-2</v>
      </c>
      <c r="N56" s="33">
        <f>[8]HD!E152</f>
        <v>8.4210269999999893E-2</v>
      </c>
      <c r="O56" s="33">
        <f>[8]HD!F152</f>
        <v>8.2739000000000007E-2</v>
      </c>
      <c r="P56" s="33">
        <f>[8]HD!G152</f>
        <v>7.4784699999999898E-2</v>
      </c>
      <c r="Q56" s="34">
        <f>[8]HD!H152</f>
        <v>6.3873399999999927E-2</v>
      </c>
      <c r="R56" s="34">
        <f>[8]HD!I152</f>
        <v>7.2926749999999929E-2</v>
      </c>
      <c r="S56" s="34">
        <f>[8]HD!J152</f>
        <v>5.9754629999999934E-2</v>
      </c>
      <c r="T56" s="34">
        <f>[8]HD!K152</f>
        <v>6.0180179999999937E-2</v>
      </c>
      <c r="U56" s="34">
        <f>[8]HD!L152</f>
        <v>6.5326169999999947E-2</v>
      </c>
      <c r="V56" s="34">
        <f>[8]HD!M152</f>
        <v>6.9298549999999903E-2</v>
      </c>
      <c r="W56" s="34">
        <f>[8]HD!N152</f>
        <v>6.4702889999999944E-2</v>
      </c>
      <c r="X56" s="34">
        <f>[8]HD!O152</f>
        <v>5.8511119999999951E-2</v>
      </c>
      <c r="Y56" s="34">
        <f>[8]HD!P152</f>
        <v>7.1657819999999928E-2</v>
      </c>
      <c r="Z56" s="34">
        <f>[8]HD!Q152</f>
        <v>7.492687999999989E-2</v>
      </c>
      <c r="AA56" s="34">
        <f>[8]HD!R152</f>
        <v>6.5483359999999921E-2</v>
      </c>
      <c r="AB56" s="35">
        <f>[8]HD!S152</f>
        <v>6.1977737999999928E-2</v>
      </c>
      <c r="AC56" s="36"/>
      <c r="AD56" s="45">
        <f t="shared" ca="1" si="9"/>
        <v>-5.3534546791734527E-2</v>
      </c>
      <c r="AE56" s="45">
        <f t="shared" ca="1" si="10"/>
        <v>5.9247165325154949E-2</v>
      </c>
    </row>
    <row r="57" spans="1:40" x14ac:dyDescent="0.25">
      <c r="A57" s="8"/>
      <c r="B57" s="44" t="s">
        <v>39</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AB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3.6740543963243488</v>
      </c>
      <c r="Y57" s="51">
        <f t="shared" si="13"/>
        <v>4.19518288394395</v>
      </c>
      <c r="Z57" s="51">
        <f t="shared" si="13"/>
        <v>4.2399636324377514</v>
      </c>
      <c r="AA57" s="51">
        <f t="shared" si="13"/>
        <v>4.3601436750930063</v>
      </c>
      <c r="AB57" s="52">
        <f t="shared" si="13"/>
        <v>4.1464981443350011</v>
      </c>
      <c r="AC57" s="53"/>
      <c r="AD57" s="54">
        <f t="shared" ca="1" si="9"/>
        <v>-4.899965383673921E-2</v>
      </c>
      <c r="AE57" s="54">
        <f t="shared" ca="1" si="10"/>
        <v>0.12858920882698444</v>
      </c>
      <c r="AF57" s="55"/>
    </row>
    <row r="58" spans="1:40"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76"/>
      <c r="AB58" s="76"/>
      <c r="AC58" s="24"/>
      <c r="AD58" s="25"/>
      <c r="AE58" s="25"/>
    </row>
    <row r="59" spans="1:40" ht="17.25" x14ac:dyDescent="0.25">
      <c r="A59" s="22"/>
      <c r="B59" s="8" t="s">
        <v>40</v>
      </c>
      <c r="C59" s="23"/>
      <c r="D59" s="23"/>
      <c r="E59" s="23"/>
      <c r="F59" s="23"/>
      <c r="G59" s="23"/>
      <c r="H59" s="23"/>
      <c r="I59" s="23"/>
      <c r="J59" s="23"/>
      <c r="K59" s="23"/>
      <c r="L59" s="23"/>
      <c r="M59" s="23"/>
      <c r="N59" s="23"/>
      <c r="O59" s="23"/>
      <c r="P59" s="23"/>
      <c r="Q59" s="76"/>
      <c r="R59" s="76"/>
      <c r="S59" s="76"/>
      <c r="T59" s="76"/>
      <c r="U59" s="76"/>
      <c r="V59" s="76"/>
      <c r="W59" s="76"/>
      <c r="X59" s="76"/>
      <c r="Y59" s="76"/>
      <c r="Z59" s="76"/>
      <c r="AA59" s="76"/>
      <c r="AB59" s="76"/>
      <c r="AC59" s="24"/>
      <c r="AD59" s="25"/>
      <c r="AE59" s="25"/>
    </row>
    <row r="60" spans="1:40" x14ac:dyDescent="0.25">
      <c r="B60" s="26" t="s">
        <v>6</v>
      </c>
      <c r="C60" s="27"/>
      <c r="D60" s="28" t="str">
        <f>D$10</f>
        <v>Q1 2012</v>
      </c>
      <c r="E60" s="28" t="str">
        <f t="shared" ref="E60:AE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8" t="str">
        <f t="shared" si="14"/>
        <v>Q2 2017</v>
      </c>
      <c r="Z60" s="28" t="str">
        <f t="shared" si="14"/>
        <v>Q3 2017</v>
      </c>
      <c r="AA60" s="28" t="str">
        <f t="shared" si="14"/>
        <v>Q4 2017</v>
      </c>
      <c r="AB60" s="29" t="str">
        <f t="shared" si="14"/>
        <v>Q1 2018</v>
      </c>
      <c r="AC60" s="30"/>
      <c r="AD60" s="31" t="str">
        <f>AD$10</f>
        <v>QoQ</v>
      </c>
      <c r="AE60" s="31" t="str">
        <f t="shared" si="14"/>
        <v>YoY</v>
      </c>
    </row>
    <row r="61" spans="1:40" x14ac:dyDescent="0.25">
      <c r="B61" s="78" t="s">
        <v>25</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f>[8]HD!C17</f>
        <v>6.2965499999999997E-3</v>
      </c>
      <c r="M61" s="33">
        <f>[8]HD!D17</f>
        <v>4.2422000000000007E-3</v>
      </c>
      <c r="N61" s="33">
        <f>[8]HD!E17</f>
        <v>9.7008070000000002E-2</v>
      </c>
      <c r="O61" s="33">
        <f>[8]HD!F17</f>
        <v>0.15646412200000004</v>
      </c>
      <c r="P61" s="33">
        <f>[8]HD!G17</f>
        <v>0.15462864000000001</v>
      </c>
      <c r="Q61" s="34">
        <f>[8]HD!H17</f>
        <v>0.12019350499999999</v>
      </c>
      <c r="R61" s="34">
        <f>[8]HD!I17</f>
        <v>0.22162259899999998</v>
      </c>
      <c r="S61" s="34">
        <f>[8]HD!J17</f>
        <v>0.18662031500000001</v>
      </c>
      <c r="T61" s="34">
        <f>[8]HD!K17</f>
        <v>0.15005343400000001</v>
      </c>
      <c r="U61" s="34">
        <f>[8]HD!L17</f>
        <v>9.3806377999999996E-2</v>
      </c>
      <c r="V61" s="34">
        <f>[8]HD!M17</f>
        <v>0.10532237799999999</v>
      </c>
      <c r="W61" s="34">
        <f>[8]HD!N17</f>
        <v>8.6071750000000002E-2</v>
      </c>
      <c r="X61" s="34">
        <f>[8]HD!O17</f>
        <v>5.5570250000000002E-2</v>
      </c>
      <c r="Y61" s="34">
        <f>[8]HD!P17</f>
        <v>5.8522049999999999E-2</v>
      </c>
      <c r="Z61" s="34">
        <f>[8]HD!Q17</f>
        <v>0.17809879600000003</v>
      </c>
      <c r="AA61" s="34">
        <f>[8]HD!R17</f>
        <v>0.14308935</v>
      </c>
      <c r="AB61" s="35">
        <f>[8]HD!S17</f>
        <v>0.25977946999999996</v>
      </c>
      <c r="AC61" s="36"/>
      <c r="AD61" s="45">
        <f t="shared" ref="AD61:AD73" ca="1" si="15">OFFSET(AC61,0,-1)/OFFSET(AC61,0,-2)-1</f>
        <v>0.81550527694758523</v>
      </c>
      <c r="AE61" s="45">
        <f t="shared" ref="AE61:AE73" ca="1" si="16">OFFSET(AC61,0,-1)/OFFSET(AC61,0,-5)-1</f>
        <v>3.6747939769930849</v>
      </c>
    </row>
    <row r="62" spans="1:40" x14ac:dyDescent="0.25">
      <c r="B62" s="78" t="s">
        <v>41</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f>[8]HD!C18</f>
        <v>1.7740295999999995</v>
      </c>
      <c r="M62" s="33">
        <f>[8]HD!D18</f>
        <v>1.4248228229999993</v>
      </c>
      <c r="N62" s="33">
        <f>[8]HD!E18</f>
        <v>1.5411899500000004</v>
      </c>
      <c r="O62" s="33">
        <f>[8]HD!F18</f>
        <v>1.7494141500000004</v>
      </c>
      <c r="P62" s="33">
        <f>[8]HD!G18</f>
        <v>1.774642168999998</v>
      </c>
      <c r="Q62" s="34">
        <f>[8]HD!H18</f>
        <v>1.6296758939999996</v>
      </c>
      <c r="R62" s="34">
        <f>[8]HD!I18</f>
        <v>1.6371843529999983</v>
      </c>
      <c r="S62" s="34">
        <f>[8]HD!J18</f>
        <v>1.7927907599999986</v>
      </c>
      <c r="T62" s="34">
        <f>[8]HD!K18</f>
        <v>1.6254562299999953</v>
      </c>
      <c r="U62" s="34">
        <f>[8]HD!L18</f>
        <v>1.7049105499999984</v>
      </c>
      <c r="V62" s="34">
        <f>[8]HD!M18</f>
        <v>1.6322209700000003</v>
      </c>
      <c r="W62" s="34">
        <f>[8]HD!N18</f>
        <v>1.604710210000003</v>
      </c>
      <c r="X62" s="34">
        <f>[8]HD!O18</f>
        <v>1.6506349599999992</v>
      </c>
      <c r="Y62" s="34">
        <f>[8]HD!P18</f>
        <v>1.6594819200000002</v>
      </c>
      <c r="Z62" s="34">
        <f>[8]HD!Q18</f>
        <v>1.7061611000000008</v>
      </c>
      <c r="AA62" s="34">
        <f>[8]HD!R18</f>
        <v>1.7121031300000076</v>
      </c>
      <c r="AB62" s="35">
        <f>[8]HD!S18</f>
        <v>1.8227766500000013</v>
      </c>
      <c r="AC62" s="36"/>
      <c r="AD62" s="45">
        <f t="shared" ca="1" si="15"/>
        <v>6.4641853671509431E-2</v>
      </c>
      <c r="AE62" s="45">
        <f t="shared" ca="1" si="16"/>
        <v>0.10428816435585619</v>
      </c>
    </row>
    <row r="63" spans="1:40" x14ac:dyDescent="0.25">
      <c r="B63" s="80" t="s">
        <v>42</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f>[8]HD!C19</f>
        <v>0.96305687999999978</v>
      </c>
      <c r="M63" s="33">
        <f>[8]HD!D19</f>
        <v>0.88433147299999937</v>
      </c>
      <c r="N63" s="33">
        <f>[8]HD!E19</f>
        <v>1.1450898600000001</v>
      </c>
      <c r="O63" s="33">
        <f>[8]HD!F19</f>
        <v>1.0776099400000001</v>
      </c>
      <c r="P63" s="33">
        <f>[8]HD!G19</f>
        <v>0.82550378000000002</v>
      </c>
      <c r="Q63" s="34">
        <f>[8]HD!H19</f>
        <v>1.1392476800000002</v>
      </c>
      <c r="R63" s="34">
        <f>[8]HD!I19</f>
        <v>0.9717173899999999</v>
      </c>
      <c r="S63" s="34">
        <f>[8]HD!J19</f>
        <v>0.89292393999999986</v>
      </c>
      <c r="T63" s="34">
        <f>[8]HD!K19</f>
        <v>0.76777998000000014</v>
      </c>
      <c r="U63" s="34">
        <f>[8]HD!L19</f>
        <v>1.2616321099999999</v>
      </c>
      <c r="V63" s="34">
        <f>[8]HD!M19</f>
        <v>1.0150620699999999</v>
      </c>
      <c r="W63" s="34">
        <f>[8]HD!N19</f>
        <v>0.91545435999999991</v>
      </c>
      <c r="X63" s="34">
        <f>[8]HD!O19</f>
        <v>1.17994014</v>
      </c>
      <c r="Y63" s="34">
        <f>[8]HD!P19</f>
        <v>1.2696489999999998</v>
      </c>
      <c r="Z63" s="34">
        <f>[8]HD!Q19</f>
        <v>0.95802938999999998</v>
      </c>
      <c r="AA63" s="34">
        <f>[8]HD!R19</f>
        <v>0.80678092000000001</v>
      </c>
      <c r="AB63" s="35">
        <f>[8]HD!S19</f>
        <v>1.2541083599999998</v>
      </c>
      <c r="AC63" s="36"/>
      <c r="AD63" s="45">
        <f t="shared" ca="1" si="15"/>
        <v>0.5544596171163787</v>
      </c>
      <c r="AE63" s="45">
        <f t="shared" ca="1" si="16"/>
        <v>6.2857612420914588E-2</v>
      </c>
    </row>
    <row r="64" spans="1:40" x14ac:dyDescent="0.25">
      <c r="B64" s="80" t="s">
        <v>43</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f>[8]HD!C20</f>
        <v>0.48005680999999978</v>
      </c>
      <c r="M64" s="33">
        <f>[8]HD!D20</f>
        <v>0.45427238199999942</v>
      </c>
      <c r="N64" s="33">
        <f>[8]HD!E20</f>
        <v>0.6836146700000002</v>
      </c>
      <c r="O64" s="33">
        <f>[8]HD!F20</f>
        <v>0.54263660000000002</v>
      </c>
      <c r="P64" s="33">
        <f>[8]HD!G20</f>
        <v>0.35911769000000004</v>
      </c>
      <c r="Q64" s="34">
        <f>[8]HD!H20</f>
        <v>0.39638884000000002</v>
      </c>
      <c r="R64" s="34">
        <f>[8]HD!I20</f>
        <v>0.54276015</v>
      </c>
      <c r="S64" s="34">
        <f>[8]HD!J20</f>
        <v>0.44242501000000006</v>
      </c>
      <c r="T64" s="34">
        <f>[8]HD!K20</f>
        <v>0.31460231000000005</v>
      </c>
      <c r="U64" s="34">
        <f>[8]HD!L20</f>
        <v>0.59622911000000001</v>
      </c>
      <c r="V64" s="34">
        <f>[8]HD!M20</f>
        <v>0.49208486000000001</v>
      </c>
      <c r="W64" s="34">
        <f>[8]HD!N20</f>
        <v>0.43636699000000001</v>
      </c>
      <c r="X64" s="34">
        <f>[8]HD!O20</f>
        <v>0.53274558999999999</v>
      </c>
      <c r="Y64" s="34">
        <f>[8]HD!P20</f>
        <v>0.68766574999999996</v>
      </c>
      <c r="Z64" s="34">
        <f>[8]HD!Q20</f>
        <v>0.57243988000000001</v>
      </c>
      <c r="AA64" s="34">
        <f>[8]HD!R20</f>
        <v>0.35111469999999995</v>
      </c>
      <c r="AB64" s="35">
        <f>[8]HD!S20</f>
        <v>0.65452057999999991</v>
      </c>
      <c r="AC64" s="36"/>
      <c r="AD64" s="45">
        <f t="shared" ca="1" si="15"/>
        <v>0.86412183824829891</v>
      </c>
      <c r="AE64" s="45">
        <f t="shared" ca="1" si="16"/>
        <v>0.22858000570215875</v>
      </c>
      <c r="AG64" s="68"/>
      <c r="AH64" s="68"/>
      <c r="AI64" s="68"/>
      <c r="AJ64" s="68"/>
      <c r="AK64" s="68"/>
      <c r="AL64" s="68"/>
      <c r="AM64" s="68"/>
      <c r="AN64" s="68"/>
    </row>
    <row r="65" spans="2:36" x14ac:dyDescent="0.25">
      <c r="B65" s="80" t="s">
        <v>44</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f>[8]HD!C21</f>
        <v>0.48300006999999995</v>
      </c>
      <c r="M65" s="33">
        <f>[8]HD!D21</f>
        <v>0.43005909099999995</v>
      </c>
      <c r="N65" s="33">
        <f>[8]HD!E21</f>
        <v>0.46147518999999998</v>
      </c>
      <c r="O65" s="33">
        <f>[8]HD!F21</f>
        <v>0.53497333999999996</v>
      </c>
      <c r="P65" s="33">
        <f>[8]HD!G21</f>
        <v>0.46638609000000003</v>
      </c>
      <c r="Q65" s="34">
        <f>[8]HD!H21</f>
        <v>0.74285884000000013</v>
      </c>
      <c r="R65" s="34">
        <f>[8]HD!I21</f>
        <v>0.42895723999999996</v>
      </c>
      <c r="S65" s="34">
        <f>[8]HD!J21</f>
        <v>0.45049892999999985</v>
      </c>
      <c r="T65" s="34">
        <f>[8]HD!K21</f>
        <v>0.45317767000000003</v>
      </c>
      <c r="U65" s="34">
        <f>[8]HD!L21</f>
        <v>0.66540299999999986</v>
      </c>
      <c r="V65" s="34">
        <f>[8]HD!M21</f>
        <v>0.52297720999999997</v>
      </c>
      <c r="W65" s="34">
        <f>[8]HD!N21</f>
        <v>0.47908736999999996</v>
      </c>
      <c r="X65" s="34">
        <f>[8]HD!O21</f>
        <v>0.64719454999999992</v>
      </c>
      <c r="Y65" s="34">
        <f>[8]HD!P21</f>
        <v>0.58198324999999984</v>
      </c>
      <c r="Z65" s="34">
        <f>[8]HD!Q21</f>
        <v>0.38558951000000002</v>
      </c>
      <c r="AA65" s="34">
        <f>[8]HD!R21</f>
        <v>0.45566622000000007</v>
      </c>
      <c r="AB65" s="35">
        <f>[8]HD!S21</f>
        <v>0.59958777999999979</v>
      </c>
      <c r="AC65" s="36"/>
      <c r="AD65" s="45">
        <f t="shared" ca="1" si="15"/>
        <v>0.31584864903964061</v>
      </c>
      <c r="AE65" s="45">
        <f t="shared" ca="1" si="16"/>
        <v>-7.3558669491268325E-2</v>
      </c>
    </row>
    <row r="66" spans="2:36" x14ac:dyDescent="0.25">
      <c r="B66" s="78" t="s">
        <v>30</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f>[8]HD!C22</f>
        <v>0.61658764999999993</v>
      </c>
      <c r="M66" s="33">
        <f>[8]HD!D22</f>
        <v>0.64641195100000004</v>
      </c>
      <c r="N66" s="33">
        <f>[8]HD!E22</f>
        <v>0.60086889899999996</v>
      </c>
      <c r="O66" s="33">
        <f>[8]HD!F22</f>
        <v>0.54242719200000011</v>
      </c>
      <c r="P66" s="33">
        <f>[8]HD!G22</f>
        <v>0.57098713000000001</v>
      </c>
      <c r="Q66" s="34">
        <f>[8]HD!H22</f>
        <v>0.6413823500000001</v>
      </c>
      <c r="R66" s="34">
        <f>[8]HD!I22</f>
        <v>0.71884704999999982</v>
      </c>
      <c r="S66" s="34">
        <f>[8]HD!J22</f>
        <v>0.57843490399999875</v>
      </c>
      <c r="T66" s="34">
        <f>[8]HD!K22</f>
        <v>0.74726814999999902</v>
      </c>
      <c r="U66" s="34">
        <f>[8]HD!L22</f>
        <v>0.6176673840000001</v>
      </c>
      <c r="V66" s="34">
        <f>[8]HD!M22</f>
        <v>0.73040430599999884</v>
      </c>
      <c r="W66" s="34">
        <f>[8]HD!N22</f>
        <v>0.50386837199999979</v>
      </c>
      <c r="X66" s="34">
        <f>[8]HD!O22</f>
        <v>0.65105306799999996</v>
      </c>
      <c r="Y66" s="34">
        <f>[8]HD!P22</f>
        <v>0.75087636699999971</v>
      </c>
      <c r="Z66" s="34">
        <f>[8]HD!Q22</f>
        <v>0.65934250300000008</v>
      </c>
      <c r="AA66" s="34">
        <f>[8]HD!R22</f>
        <v>0.59477151099999859</v>
      </c>
      <c r="AB66" s="35">
        <f>[8]HD!S22</f>
        <v>0.51437325999999961</v>
      </c>
      <c r="AC66" s="36"/>
      <c r="AD66" s="45">
        <f t="shared" ca="1" si="15"/>
        <v>-0.1351750201767804</v>
      </c>
      <c r="AE66" s="45">
        <f t="shared" ca="1" si="16"/>
        <v>-0.20993650858581059</v>
      </c>
    </row>
    <row r="67" spans="2:36" x14ac:dyDescent="0.25">
      <c r="B67" s="78" t="s">
        <v>31</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f>[8]HD!C23</f>
        <v>0.36604034000000002</v>
      </c>
      <c r="M67" s="33">
        <f>[8]HD!D23</f>
        <v>0.39667069000000005</v>
      </c>
      <c r="N67" s="33">
        <f>[8]HD!E23</f>
        <v>0.40684235999999996</v>
      </c>
      <c r="O67" s="33">
        <f>[8]HD!F23</f>
        <v>0.33713327399999998</v>
      </c>
      <c r="P67" s="33">
        <f>[8]HD!G23</f>
        <v>0.34028573000000001</v>
      </c>
      <c r="Q67" s="34">
        <f>[8]HD!H23</f>
        <v>0.36915304700000001</v>
      </c>
      <c r="R67" s="34">
        <f>[8]HD!I23</f>
        <v>0.40526377499999983</v>
      </c>
      <c r="S67" s="34">
        <f>[8]HD!J23</f>
        <v>0.33146881500000008</v>
      </c>
      <c r="T67" s="34">
        <f>[8]HD!K23</f>
        <v>0.38572889099999985</v>
      </c>
      <c r="U67" s="34">
        <f>[8]HD!L23</f>
        <v>0.4074347479999999</v>
      </c>
      <c r="V67" s="34">
        <f>[8]HD!M23</f>
        <v>0.3866326909999997</v>
      </c>
      <c r="W67" s="34">
        <f>[8]HD!N23</f>
        <v>0.29953223599999979</v>
      </c>
      <c r="X67" s="34">
        <f>[8]HD!O23</f>
        <v>0.35479701899999982</v>
      </c>
      <c r="Y67" s="34">
        <f>[8]HD!P23</f>
        <v>0.4379168619999998</v>
      </c>
      <c r="Z67" s="34">
        <f>[8]HD!Q23</f>
        <v>0.3956886599999998</v>
      </c>
      <c r="AA67" s="34">
        <f>[8]HD!R23</f>
        <v>0.36726197799999982</v>
      </c>
      <c r="AB67" s="35">
        <f>[8]HD!S23</f>
        <v>0.31754663799999971</v>
      </c>
      <c r="AC67" s="36"/>
      <c r="AD67" s="45">
        <f t="shared" ca="1" si="15"/>
        <v>-0.13536751141715009</v>
      </c>
      <c r="AE67" s="45">
        <f t="shared" ca="1" si="16"/>
        <v>-0.104990682010212</v>
      </c>
    </row>
    <row r="68" spans="2:36" x14ac:dyDescent="0.25">
      <c r="B68" s="78" t="s">
        <v>32</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f>[8]HD!C24</f>
        <v>0.14609761000000002</v>
      </c>
      <c r="M68" s="33">
        <f>[8]HD!D24</f>
        <v>0.16203473999999998</v>
      </c>
      <c r="N68" s="33">
        <f>[8]HD!E24</f>
        <v>0.14744849800000004</v>
      </c>
      <c r="O68" s="33">
        <f>[8]HD!F24</f>
        <v>0.13284272600000002</v>
      </c>
      <c r="P68" s="33">
        <f>[8]HD!G24</f>
        <v>0.16213079999999991</v>
      </c>
      <c r="Q68" s="34">
        <f>[8]HD!H24</f>
        <v>0.13856992599999987</v>
      </c>
      <c r="R68" s="34">
        <f>[8]HD!I24</f>
        <v>0.20763679799999971</v>
      </c>
      <c r="S68" s="34">
        <f>[8]HD!J24</f>
        <v>0.13986423899999983</v>
      </c>
      <c r="T68" s="34">
        <f>[8]HD!K24</f>
        <v>0.11165509799999987</v>
      </c>
      <c r="U68" s="34">
        <f>[8]HD!L24</f>
        <v>0.17139244899999967</v>
      </c>
      <c r="V68" s="34">
        <f>[8]HD!M24</f>
        <v>0.17489108999999964</v>
      </c>
      <c r="W68" s="34">
        <f>[8]HD!N24</f>
        <v>0.16180097399999971</v>
      </c>
      <c r="X68" s="34">
        <f>[8]HD!O24</f>
        <v>0.14451680999999986</v>
      </c>
      <c r="Y68" s="34">
        <f>[8]HD!P24</f>
        <v>0.16539456399999991</v>
      </c>
      <c r="Z68" s="34">
        <f>[8]HD!Q24</f>
        <v>0.22740598799999984</v>
      </c>
      <c r="AA68" s="34">
        <f>[8]HD!R24</f>
        <v>0.17567114299999997</v>
      </c>
      <c r="AB68" s="35">
        <f>[8]HD!S24</f>
        <v>0.19681328199999995</v>
      </c>
      <c r="AC68" s="36"/>
      <c r="AD68" s="45">
        <f t="shared" ca="1" si="15"/>
        <v>0.12035066567535213</v>
      </c>
      <c r="AE68" s="45">
        <f t="shared" ca="1" si="16"/>
        <v>0.36187120377207438</v>
      </c>
    </row>
    <row r="69" spans="2:36" x14ac:dyDescent="0.25">
      <c r="B69" s="78" t="s">
        <v>33</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f>[8]HD!C25</f>
        <v>0.13241365999999999</v>
      </c>
      <c r="M69" s="33">
        <f>[8]HD!D25</f>
        <v>0.12479219000000001</v>
      </c>
      <c r="N69" s="33">
        <f>[8]HD!E25</f>
        <v>0.12412328</v>
      </c>
      <c r="O69" s="33">
        <f>[8]HD!F25</f>
        <v>0.13260675000000002</v>
      </c>
      <c r="P69" s="33">
        <f>[8]HD!G25</f>
        <v>8.8691560000000016E-2</v>
      </c>
      <c r="Q69" s="34">
        <f>[8]HD!H25</f>
        <v>9.1007969999999869E-2</v>
      </c>
      <c r="R69" s="34">
        <f>[8]HD!I25</f>
        <v>0.11140560999999975</v>
      </c>
      <c r="S69" s="34">
        <f>[8]HD!J25</f>
        <v>8.3844604999999933E-2</v>
      </c>
      <c r="T69" s="34">
        <f>[8]HD!K25</f>
        <v>9.1270189999999848E-2</v>
      </c>
      <c r="U69" s="34">
        <f>[8]HD!L25</f>
        <v>0.11873580199999979</v>
      </c>
      <c r="V69" s="34">
        <f>[8]HD!M25</f>
        <v>0.1379198469999999</v>
      </c>
      <c r="W69" s="34">
        <f>[8]HD!N25</f>
        <v>0.111516029</v>
      </c>
      <c r="X69" s="34">
        <f>[8]HD!O25</f>
        <v>7.4784224000000066E-2</v>
      </c>
      <c r="Y69" s="34">
        <f>[8]HD!P25</f>
        <v>0.10217222999999993</v>
      </c>
      <c r="Z69" s="34">
        <f>[8]HD!Q25</f>
        <v>0.13258834999999999</v>
      </c>
      <c r="AA69" s="34">
        <f>[8]HD!R25</f>
        <v>9.6364889999999939E-2</v>
      </c>
      <c r="AB69" s="35">
        <f>[8]HD!S25</f>
        <v>8.6709264999999897E-2</v>
      </c>
      <c r="AC69" s="36"/>
      <c r="AD69" s="45">
        <f t="shared" ca="1" si="15"/>
        <v>-0.10019857854868142</v>
      </c>
      <c r="AE69" s="45">
        <f t="shared" ca="1" si="16"/>
        <v>0.15945931323697127</v>
      </c>
    </row>
    <row r="70" spans="2:36" x14ac:dyDescent="0.25">
      <c r="B70" s="78" t="s">
        <v>35</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f>[8]HD!C26</f>
        <v>6.1232379999999996E-2</v>
      </c>
      <c r="M70" s="33">
        <f>[8]HD!D26</f>
        <v>8.0941849999999996E-2</v>
      </c>
      <c r="N70" s="33">
        <f>[8]HD!E26</f>
        <v>4.6654729999999998E-2</v>
      </c>
      <c r="O70" s="33">
        <f>[8]HD!F26</f>
        <v>4.4355240000000004E-2</v>
      </c>
      <c r="P70" s="33">
        <f>[8]HD!G26</f>
        <v>5.4146259999999995E-2</v>
      </c>
      <c r="Q70" s="34">
        <f>[8]HD!H26</f>
        <v>7.1266759999999985E-2</v>
      </c>
      <c r="R70" s="34">
        <f>[8]HD!I26</f>
        <v>6.6923980000000008E-2</v>
      </c>
      <c r="S70" s="34">
        <f>[8]HD!J26</f>
        <v>6.3644349999999961E-2</v>
      </c>
      <c r="T70" s="34">
        <f>[8]HD!K26</f>
        <v>5.807859000000002E-2</v>
      </c>
      <c r="U70" s="34">
        <f>[8]HD!L26</f>
        <v>7.3250149999999986E-2</v>
      </c>
      <c r="V70" s="34">
        <f>[8]HD!M26</f>
        <v>7.9227289999999978E-2</v>
      </c>
      <c r="W70" s="34">
        <f>[8]HD!N26</f>
        <v>7.4717159999999963E-2</v>
      </c>
      <c r="X70" s="34">
        <f>[8]HD!O26</f>
        <v>8.1798109999999993E-2</v>
      </c>
      <c r="Y70" s="34">
        <f>[8]HD!P26</f>
        <v>8.7239362000000001E-2</v>
      </c>
      <c r="Z70" s="34">
        <f>[8]HD!Q26</f>
        <v>6.1973980000000012E-2</v>
      </c>
      <c r="AA70" s="34">
        <f>[8]HD!R26</f>
        <v>6.8093180000000003E-2</v>
      </c>
      <c r="AB70" s="35">
        <f>[8]HD!S26</f>
        <v>7.1996420000000019E-2</v>
      </c>
      <c r="AC70" s="36"/>
      <c r="AD70" s="45">
        <f t="shared" ca="1" si="15"/>
        <v>5.7322040180822986E-2</v>
      </c>
      <c r="AE70" s="45">
        <f t="shared" ca="1" si="16"/>
        <v>-0.11982782976281448</v>
      </c>
    </row>
    <row r="71" spans="2:36" x14ac:dyDescent="0.25">
      <c r="B71" s="78" t="s">
        <v>34</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f>[8]HD!C27</f>
        <v>5.7989593999999998E-2</v>
      </c>
      <c r="M71" s="33">
        <f>[8]HD!D27</f>
        <v>6.6059984000000002E-2</v>
      </c>
      <c r="N71" s="33">
        <f>[8]HD!E27</f>
        <v>6.7839716999999994E-2</v>
      </c>
      <c r="O71" s="33">
        <f>[8]HD!F27</f>
        <v>6.5882469000000013E-2</v>
      </c>
      <c r="P71" s="33">
        <f>[8]HD!G27</f>
        <v>6.3579646000000017E-2</v>
      </c>
      <c r="Q71" s="34">
        <f>[8]HD!H27</f>
        <v>7.0779348999999991E-2</v>
      </c>
      <c r="R71" s="34">
        <f>[8]HD!I27</f>
        <v>6.8539821000000001E-2</v>
      </c>
      <c r="S71" s="34">
        <f>[8]HD!J27</f>
        <v>7.369978499999999E-2</v>
      </c>
      <c r="T71" s="34">
        <f>[8]HD!K27</f>
        <v>7.2174976000000002E-2</v>
      </c>
      <c r="U71" s="34">
        <f>[8]HD!L27</f>
        <v>6.3817225000000005E-2</v>
      </c>
      <c r="V71" s="34">
        <f>[8]HD!M27</f>
        <v>5.5379571000000002E-2</v>
      </c>
      <c r="W71" s="34">
        <f>[8]HD!N27</f>
        <v>5.3634738999999994E-2</v>
      </c>
      <c r="X71" s="34">
        <f>[8]HD!O27</f>
        <v>5.5993673000000001E-2</v>
      </c>
      <c r="Y71" s="34">
        <f>[8]HD!P27</f>
        <v>6.6469458999999995E-2</v>
      </c>
      <c r="Z71" s="34">
        <f>[8]HD!Q27</f>
        <v>6.3270032000000018E-2</v>
      </c>
      <c r="AA71" s="34">
        <f>[8]HD!R27</f>
        <v>7.1903754999999986E-2</v>
      </c>
      <c r="AB71" s="35">
        <f>[8]HD!S27</f>
        <v>6.7659129999999998E-2</v>
      </c>
      <c r="AC71" s="36"/>
      <c r="AD71" s="45">
        <f t="shared" ca="1" si="15"/>
        <v>-5.9032035253235193E-2</v>
      </c>
      <c r="AE71" s="45">
        <f t="shared" ca="1" si="16"/>
        <v>0.20833527030812915</v>
      </c>
    </row>
    <row r="72" spans="2:36" x14ac:dyDescent="0.25">
      <c r="B72" s="78" t="s">
        <v>45</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f>[8]HD!C28</f>
        <v>4.2591954999999952E-2</v>
      </c>
      <c r="M72" s="33">
        <f>[8]HD!D28</f>
        <v>4.2769493000000026E-2</v>
      </c>
      <c r="N72" s="33">
        <f>[8]HD!E28</f>
        <v>4.2071210000000012E-2</v>
      </c>
      <c r="O72" s="33">
        <f>[8]HD!F28</f>
        <v>4.4443025000000046E-2</v>
      </c>
      <c r="P72" s="33">
        <f>[8]HD!G28</f>
        <v>4.1716364000000047E-2</v>
      </c>
      <c r="Q72" s="34">
        <f>[8]HD!H28</f>
        <v>4.387859999999992E-2</v>
      </c>
      <c r="R72" s="34">
        <f>[8]HD!I28</f>
        <v>4.6249330000000026E-2</v>
      </c>
      <c r="S72" s="34">
        <f>[8]HD!J28</f>
        <v>4.7749126999999975E-2</v>
      </c>
      <c r="T72" s="34">
        <f>[8]HD!K28</f>
        <v>4.1874829000000002E-2</v>
      </c>
      <c r="U72" s="34">
        <f>[8]HD!L28</f>
        <v>4.1638678999999977E-2</v>
      </c>
      <c r="V72" s="34">
        <f>[8]HD!M28</f>
        <v>3.8253354000000003E-2</v>
      </c>
      <c r="W72" s="34">
        <f>[8]HD!N28</f>
        <v>3.1105937000000028E-2</v>
      </c>
      <c r="X72" s="34">
        <f>[8]HD!O28</f>
        <v>3.6326237000000011E-2</v>
      </c>
      <c r="Y72" s="34">
        <f>[8]HD!P28</f>
        <v>3.9957821000000011E-2</v>
      </c>
      <c r="Z72" s="34">
        <f>[8]HD!Q28</f>
        <v>4.0518012000000013E-2</v>
      </c>
      <c r="AA72" s="34">
        <f>[8]HD!R28</f>
        <v>4.4135956999999976E-2</v>
      </c>
      <c r="AB72" s="35">
        <f>[8]HD!S28</f>
        <v>4.1134521000000028E-2</v>
      </c>
      <c r="AC72" s="36"/>
      <c r="AD72" s="45">
        <f t="shared" ca="1" si="15"/>
        <v>-6.8004325815342548E-2</v>
      </c>
      <c r="AE72" s="45">
        <f t="shared" ca="1" si="16"/>
        <v>0.13236394400003548</v>
      </c>
    </row>
    <row r="73" spans="2:36" s="55" customFormat="1" x14ac:dyDescent="0.25">
      <c r="B73" s="82" t="s">
        <v>39</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AB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3.0691481139999985</v>
      </c>
      <c r="Y73" s="51">
        <f t="shared" si="17"/>
        <v>3.3280728139999995</v>
      </c>
      <c r="Z73" s="51">
        <f t="shared" si="17"/>
        <v>3.4245294090000002</v>
      </c>
      <c r="AA73" s="51">
        <f t="shared" si="17"/>
        <v>3.2292589370000058</v>
      </c>
      <c r="AB73" s="52">
        <f t="shared" si="17"/>
        <v>3.3376541150000008</v>
      </c>
      <c r="AC73" s="53"/>
      <c r="AD73" s="54">
        <f t="shared" ca="1" si="15"/>
        <v>3.3566579860794477E-2</v>
      </c>
      <c r="AE73" s="54">
        <f t="shared" ca="1" si="16"/>
        <v>8.7485514229569183E-2</v>
      </c>
      <c r="AF73" s="1"/>
    </row>
    <row r="74" spans="2:36" x14ac:dyDescent="0.25">
      <c r="B74" s="83" t="s">
        <v>46</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f>[8]A!P61</f>
        <v>0.30380740526915717</v>
      </c>
      <c r="M74" s="85">
        <f>[8]A!Q61</f>
        <v>0.35749816997483236</v>
      </c>
      <c r="N74" s="85">
        <f>[8]A!R61</f>
        <v>0.3672377361001265</v>
      </c>
      <c r="O74" s="85">
        <f>[8]A!S61</f>
        <v>0.32360799155674758</v>
      </c>
      <c r="P74" s="85">
        <f>[8]A!T61</f>
        <v>0.29233711810129187</v>
      </c>
      <c r="Q74" s="85">
        <f>[8]A!U61</f>
        <v>0.30530876685894159</v>
      </c>
      <c r="R74" s="85">
        <f>[8]A!V61</f>
        <v>0.34990351696463617</v>
      </c>
      <c r="S74" s="85">
        <f>[8]A!W61</f>
        <v>0.3155580594663982</v>
      </c>
      <c r="T74" s="85">
        <f>[8]A!X61</f>
        <v>0.34353672147755537</v>
      </c>
      <c r="U74" s="85">
        <f>[8]A!Y61</f>
        <v>0.30043297472818586</v>
      </c>
      <c r="V74" s="85">
        <f>[8]A!Z61</f>
        <v>0.35278516872260979</v>
      </c>
      <c r="W74" s="85">
        <f>[8]A!AA61</f>
        <v>0.36542190300941124</v>
      </c>
      <c r="X74" s="85">
        <f>[8]A!AB61</f>
        <v>0.25661444535941297</v>
      </c>
      <c r="Y74" s="85">
        <f>[8]A!AC61</f>
        <v>0.29309511615751555</v>
      </c>
      <c r="Z74" s="85">
        <f>[8]A!AD61</f>
        <v>0.39821146707518318</v>
      </c>
      <c r="AA74" s="85">
        <f>[8]A!AE61</f>
        <v>0.40020510129813841</v>
      </c>
      <c r="AB74" s="86">
        <f>[8]A!AF61</f>
        <v>0.29443005360667834</v>
      </c>
      <c r="AC74" s="87"/>
      <c r="AD74" s="42">
        <f ca="1">(OFFSET(AC74,0,-1)-OFFSET(AC74,0,-2))*100</f>
        <v>-10.577504769146007</v>
      </c>
      <c r="AE74" s="42">
        <f ca="1">(OFFSET(AC74,0,-1)-OFFSET(AC74,0,-5))*100</f>
        <v>3.7815608247265375</v>
      </c>
      <c r="AJ74" s="88"/>
    </row>
    <row r="75" spans="2:36" ht="16.5" customHeight="1" x14ac:dyDescent="0.25">
      <c r="B75" s="78" t="s">
        <v>47</v>
      </c>
      <c r="C75" s="79"/>
      <c r="D75" s="33">
        <v>1.0709</v>
      </c>
      <c r="E75" s="33">
        <v>1.1257999999999999</v>
      </c>
      <c r="F75" s="33">
        <v>1.0744</v>
      </c>
      <c r="G75" s="33">
        <v>0.95890024299999976</v>
      </c>
      <c r="H75" s="33">
        <v>0.99998766999999922</v>
      </c>
      <c r="I75" s="33">
        <v>0.98102773899999962</v>
      </c>
      <c r="J75" s="33">
        <v>0.97232901499999991</v>
      </c>
      <c r="K75" s="33">
        <v>0.97038373099999997</v>
      </c>
      <c r="L75" s="33">
        <f>[8]HD!C30</f>
        <v>0.94319432100000022</v>
      </c>
      <c r="M75" s="33">
        <f>[8]HD!D30</f>
        <v>0.93666853900000013</v>
      </c>
      <c r="N75" s="33">
        <f>[8]HD!E30</f>
        <v>1.0835283920000005</v>
      </c>
      <c r="O75" s="33">
        <f>[8]HD!F30</f>
        <v>1.1141766270000006</v>
      </c>
      <c r="P75" s="33">
        <f>[8]HD!G30</f>
        <v>0.97727677099999988</v>
      </c>
      <c r="Q75" s="34">
        <f>[8]HD!H30</f>
        <v>1.0158214219999999</v>
      </c>
      <c r="R75" s="34">
        <f>[8]HD!I30</f>
        <v>1.0720650960000004</v>
      </c>
      <c r="S75" s="34">
        <f>[8]HD!J30</f>
        <v>0.95257304399999987</v>
      </c>
      <c r="T75" s="34">
        <f>[8]HD!K30</f>
        <v>0.87510956399999973</v>
      </c>
      <c r="U75" s="34">
        <f>[8]HD!L30</f>
        <v>1.0580299009999998</v>
      </c>
      <c r="V75" s="34">
        <f>[8]HD!M30</f>
        <v>1.0968331129999997</v>
      </c>
      <c r="W75" s="34">
        <f>[8]HD!N30</f>
        <v>1.0436639839999997</v>
      </c>
      <c r="X75" s="34">
        <f>[8]HD!O30</f>
        <v>1.0119592310000001</v>
      </c>
      <c r="Y75" s="34">
        <f>[8]HD!P30</f>
        <v>1.0369512950000002</v>
      </c>
      <c r="Z75" s="34">
        <f>[8]HD!Q30</f>
        <v>1.0289196530000004</v>
      </c>
      <c r="AA75" s="34">
        <f>[8]HD!R30</f>
        <v>0.94852207899999996</v>
      </c>
      <c r="AB75" s="35">
        <f>[8]HD!S30</f>
        <v>0.89744931500000036</v>
      </c>
      <c r="AC75" s="36"/>
      <c r="AD75" s="45">
        <f ca="1">OFFSET(AC75,0,-1)/OFFSET(AC75,0,-2)-1</f>
        <v>-5.3844570548999937E-2</v>
      </c>
      <c r="AE75" s="45">
        <f ca="1">OFFSET(AC75,0,-1)/OFFSET(AC75,0,-5)-1</f>
        <v>-0.11315664948956794</v>
      </c>
    </row>
    <row r="76" spans="2:36" s="89" customFormat="1" x14ac:dyDescent="0.25">
      <c r="B76" s="78" t="s">
        <v>48</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f>[8]HD!C31</f>
        <v>0.7726014910000002</v>
      </c>
      <c r="M76" s="33">
        <f>[8]HD!D31</f>
        <v>0.73705613300000006</v>
      </c>
      <c r="N76" s="33">
        <f>[8]HD!E31</f>
        <v>0.79838339200000019</v>
      </c>
      <c r="O76" s="33">
        <f>[8]HD!F31</f>
        <v>0.89571277500000002</v>
      </c>
      <c r="P76" s="33">
        <f>[8]HD!G31</f>
        <v>0.69869941099999999</v>
      </c>
      <c r="Q76" s="34">
        <f>[8]HD!H31</f>
        <v>0.80004201199999991</v>
      </c>
      <c r="R76" s="34">
        <f>[8]HD!I31</f>
        <v>0.90110429600000042</v>
      </c>
      <c r="S76" s="34">
        <f>[8]HD!J31</f>
        <v>0.78664859799999998</v>
      </c>
      <c r="T76" s="34">
        <f>[8]HD!K31</f>
        <v>0.70271312499999972</v>
      </c>
      <c r="U76" s="34">
        <f>[8]HD!L31</f>
        <v>0.82311305099999987</v>
      </c>
      <c r="V76" s="34">
        <f>[8]HD!M31</f>
        <v>0.77001447999999983</v>
      </c>
      <c r="W76" s="34">
        <f>[8]HD!N31</f>
        <v>0.81433077699999967</v>
      </c>
      <c r="X76" s="34">
        <f>[8]HD!O31</f>
        <v>0.8095153340000002</v>
      </c>
      <c r="Y76" s="34">
        <f>[8]HD!P31</f>
        <v>0.74943096700000023</v>
      </c>
      <c r="Z76" s="34">
        <f>[8]HD!Q31</f>
        <v>0.74333469800000029</v>
      </c>
      <c r="AA76" s="34">
        <f>[8]HD!R31</f>
        <v>0.66246289299999994</v>
      </c>
      <c r="AB76" s="35">
        <f>[8]HD!S31</f>
        <v>0.6732133210000002</v>
      </c>
      <c r="AC76" s="36"/>
      <c r="AD76" s="45">
        <f ca="1">OFFSET(AC76,0,-1)/OFFSET(AC76,0,-2)-1</f>
        <v>1.6227970069865094E-2</v>
      </c>
      <c r="AE76" s="45">
        <f ca="1">OFFSET(AC76,0,-1)/OFFSET(AC76,0,-5)-1</f>
        <v>-0.16837483772728634</v>
      </c>
    </row>
    <row r="77" spans="2:36" s="89" customFormat="1" x14ac:dyDescent="0.25">
      <c r="B77" s="78" t="s">
        <v>49</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AB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90">
        <f t="shared" si="18"/>
        <v>0.61487280000000011</v>
      </c>
      <c r="Z77" s="90">
        <f t="shared" si="18"/>
        <v>0.62736069999999999</v>
      </c>
      <c r="AA77" s="90">
        <f t="shared" si="18"/>
        <v>0.61573759999999989</v>
      </c>
      <c r="AB77" s="35">
        <f t="shared" si="18"/>
        <v>0.59862019999999994</v>
      </c>
      <c r="AC77" s="36"/>
      <c r="AD77" s="45">
        <f ca="1">OFFSET(AC77,0,-1)/OFFSET(AC77,0,-2)-1</f>
        <v>-2.7799829018075206E-2</v>
      </c>
      <c r="AE77" s="45">
        <f ca="1">OFFSET(AC77,0,-1)/OFFSET(AC77,0,-5)-1</f>
        <v>-1.1380695198871305E-2</v>
      </c>
    </row>
    <row r="78" spans="2:36"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4"/>
      <c r="AB78" s="94"/>
      <c r="AC78" s="95"/>
      <c r="AD78" s="73"/>
      <c r="AE78" s="96"/>
    </row>
    <row r="79" spans="2:36" x14ac:dyDescent="0.25">
      <c r="B79" s="67" t="s">
        <v>50</v>
      </c>
      <c r="D79" s="68"/>
      <c r="E79" s="69"/>
      <c r="F79" s="69"/>
      <c r="G79" s="69"/>
      <c r="H79" s="69"/>
      <c r="I79" s="69"/>
      <c r="J79" s="69"/>
      <c r="K79" s="69"/>
      <c r="L79" s="69"/>
      <c r="M79" s="69"/>
      <c r="N79" s="69"/>
      <c r="O79" s="69"/>
      <c r="P79" s="69"/>
      <c r="Q79" s="97"/>
      <c r="R79" s="97"/>
      <c r="S79" s="97"/>
      <c r="T79" s="97"/>
      <c r="U79" s="97"/>
      <c r="V79" s="97"/>
      <c r="W79" s="97"/>
      <c r="X79" s="97"/>
      <c r="Y79" s="97"/>
      <c r="Z79" s="97"/>
      <c r="AA79" s="97"/>
      <c r="AB79" s="97"/>
      <c r="AC79" s="98"/>
      <c r="AD79" s="73"/>
      <c r="AE79" s="73"/>
    </row>
    <row r="80" spans="2:36" x14ac:dyDescent="0.25">
      <c r="B80" s="67" t="s">
        <v>51</v>
      </c>
      <c r="D80" s="68"/>
      <c r="E80" s="69"/>
      <c r="F80" s="69"/>
      <c r="G80" s="69"/>
      <c r="H80" s="69"/>
      <c r="I80" s="69"/>
      <c r="J80" s="69"/>
      <c r="K80" s="69"/>
      <c r="L80" s="99"/>
      <c r="M80" s="99"/>
      <c r="N80" s="99"/>
      <c r="O80" s="99"/>
      <c r="P80" s="99"/>
      <c r="Q80" s="100"/>
      <c r="R80" s="100"/>
      <c r="S80" s="100"/>
      <c r="T80" s="100"/>
      <c r="U80" s="100"/>
      <c r="V80" s="100"/>
      <c r="W80" s="100"/>
      <c r="X80" s="100"/>
      <c r="Y80" s="100"/>
      <c r="Z80" s="100"/>
      <c r="AA80" s="100"/>
      <c r="AB80" s="100"/>
      <c r="AC80" s="101"/>
      <c r="AD80" s="73"/>
      <c r="AE80" s="73"/>
    </row>
    <row r="81" spans="1:31" x14ac:dyDescent="0.25">
      <c r="L81" s="68"/>
      <c r="M81" s="68"/>
      <c r="N81" s="68"/>
      <c r="O81" s="68"/>
      <c r="P81" s="68"/>
      <c r="Q81" s="102"/>
      <c r="R81" s="102"/>
      <c r="S81" s="102"/>
      <c r="T81" s="102"/>
      <c r="U81" s="102"/>
      <c r="V81" s="102"/>
      <c r="W81" s="102"/>
      <c r="X81" s="102"/>
      <c r="Y81" s="102"/>
      <c r="Z81" s="102"/>
      <c r="AA81" s="102"/>
      <c r="AB81" s="102"/>
      <c r="AC81" s="103"/>
      <c r="AD81" s="73"/>
    </row>
    <row r="82" spans="1:31" ht="17.25" x14ac:dyDescent="0.25">
      <c r="A82" s="22"/>
      <c r="B82" s="104" t="s">
        <v>52</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5"/>
      <c r="AB82" s="105"/>
      <c r="AC82" s="106"/>
      <c r="AD82" s="25"/>
      <c r="AE82" s="25"/>
    </row>
    <row r="83" spans="1:31" x14ac:dyDescent="0.25">
      <c r="B83" s="26" t="s">
        <v>6</v>
      </c>
      <c r="C83" s="27"/>
      <c r="D83" s="28" t="str">
        <f>D$10</f>
        <v>Q1 2012</v>
      </c>
      <c r="E83" s="28" t="str">
        <f t="shared" ref="E83:AE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8" t="str">
        <f t="shared" si="19"/>
        <v>Q2 2017</v>
      </c>
      <c r="Z83" s="28" t="str">
        <f t="shared" si="19"/>
        <v>Q3 2017</v>
      </c>
      <c r="AA83" s="28" t="str">
        <f t="shared" si="19"/>
        <v>Q4 2017</v>
      </c>
      <c r="AB83" s="29" t="str">
        <f t="shared" si="19"/>
        <v>Q1 2018</v>
      </c>
      <c r="AC83" s="30"/>
      <c r="AD83" s="31" t="str">
        <f>AD$10</f>
        <v>QoQ</v>
      </c>
      <c r="AE83" s="31" t="str">
        <f t="shared" si="19"/>
        <v>YoY</v>
      </c>
    </row>
    <row r="84" spans="1:31" x14ac:dyDescent="0.25">
      <c r="B84" s="78" t="s">
        <v>27</v>
      </c>
      <c r="C84" s="33">
        <v>9.0230689089999996E-2</v>
      </c>
      <c r="D84" s="33">
        <v>0</v>
      </c>
      <c r="E84" s="33">
        <v>1.9055799999999998E-3</v>
      </c>
      <c r="F84" s="33">
        <v>0</v>
      </c>
      <c r="G84" s="33">
        <v>0</v>
      </c>
      <c r="H84" s="33">
        <v>0</v>
      </c>
      <c r="I84" s="33">
        <v>1.09443E-3</v>
      </c>
      <c r="J84" s="33">
        <v>3.4457250000000002E-2</v>
      </c>
      <c r="K84" s="33">
        <v>8.4273520000000005E-2</v>
      </c>
      <c r="L84" s="33">
        <f>[8]HD!C37</f>
        <v>8.6162009999999997E-2</v>
      </c>
      <c r="M84" s="33">
        <f>[8]HD!D37</f>
        <v>8.3837680000000012E-2</v>
      </c>
      <c r="N84" s="33">
        <f>[8]HD!E37</f>
        <v>6.5075540000000001E-2</v>
      </c>
      <c r="O84" s="33">
        <f>[8]HD!F37</f>
        <v>6.5287010000000006E-2</v>
      </c>
      <c r="P84" s="33">
        <f>[8]HD!G37</f>
        <v>5.2396123999999995E-2</v>
      </c>
      <c r="Q84" s="34">
        <f>[8]HD!H37</f>
        <v>7.2013704000000012E-2</v>
      </c>
      <c r="R84" s="34">
        <f>[8]HD!I37</f>
        <v>4.4265728000000004E-2</v>
      </c>
      <c r="S84" s="34">
        <f>[8]HD!J37</f>
        <v>0.11749599999999999</v>
      </c>
      <c r="T84" s="34">
        <f>[8]HD!K37</f>
        <v>0.10899093400000032</v>
      </c>
      <c r="U84" s="34">
        <f>[8]HD!L37</f>
        <v>0.16899620599999993</v>
      </c>
      <c r="V84" s="34">
        <f>[8]HD!M37</f>
        <v>0.19277745100000016</v>
      </c>
      <c r="W84" s="34">
        <f>[8]HD!N37</f>
        <v>0.14107427299999997</v>
      </c>
      <c r="X84" s="34">
        <f>[8]HD!O37</f>
        <v>5.987838600000002E-2</v>
      </c>
      <c r="Y84" s="34">
        <f>[8]HD!P37</f>
        <v>0.22563034600000015</v>
      </c>
      <c r="Z84" s="34">
        <f>[8]HD!Q37</f>
        <v>0.14801977000000022</v>
      </c>
      <c r="AA84" s="34">
        <f>[8]HD!R37</f>
        <v>0.25219040800000081</v>
      </c>
      <c r="AB84" s="35">
        <f>[8]HD!S37</f>
        <v>0.21486292000000021</v>
      </c>
      <c r="AC84" s="36"/>
      <c r="AD84" s="45">
        <f t="shared" ref="AD84:AD93" ca="1" si="20">OFFSET(AC84,0,-1)/OFFSET(AC84,0,-2)-1</f>
        <v>-0.14801311555037611</v>
      </c>
      <c r="AE84" s="45">
        <f t="shared" ref="AE84:AE93" ca="1" si="21">OFFSET(AC84,0,-1)/OFFSET(AC84,0,-5)-1</f>
        <v>2.5883218361964557</v>
      </c>
    </row>
    <row r="85" spans="1:31" x14ac:dyDescent="0.25">
      <c r="B85" s="78" t="s">
        <v>53</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f>[8]HD!C38</f>
        <v>0.457742174</v>
      </c>
      <c r="M85" s="33">
        <f>[8]HD!D38</f>
        <v>0.53908286599999999</v>
      </c>
      <c r="N85" s="33">
        <f>[8]HD!E38</f>
        <v>0.4352583340000003</v>
      </c>
      <c r="O85" s="33">
        <f>[8]HD!F38</f>
        <v>0.45824810000000005</v>
      </c>
      <c r="P85" s="33">
        <f>[8]HD!G38</f>
        <v>0.40682091500000001</v>
      </c>
      <c r="Q85" s="34">
        <f>[8]HD!H38</f>
        <v>0.50589343600000003</v>
      </c>
      <c r="R85" s="34">
        <f>[8]HD!I38</f>
        <v>0.48572055399999997</v>
      </c>
      <c r="S85" s="34">
        <f>[8]HD!J38</f>
        <v>0.29164340799999999</v>
      </c>
      <c r="T85" s="34">
        <f>[8]HD!K38</f>
        <v>0.41287256400000005</v>
      </c>
      <c r="U85" s="34">
        <f>[8]HD!L38</f>
        <v>0.34558653199999995</v>
      </c>
      <c r="V85" s="34">
        <f>[8]HD!M38</f>
        <v>0.55506040699999992</v>
      </c>
      <c r="W85" s="34">
        <f>[8]HD!N38</f>
        <v>0.4116805740000003</v>
      </c>
      <c r="X85" s="34">
        <f>[8]HD!O38</f>
        <v>0.29677770600000036</v>
      </c>
      <c r="Y85" s="34">
        <f>[8]HD!P38</f>
        <v>0.53627187500000018</v>
      </c>
      <c r="Z85" s="34">
        <f>[8]HD!Q38</f>
        <v>0.43409276400000024</v>
      </c>
      <c r="AA85" s="34">
        <f>[8]HD!R38</f>
        <v>0.41928521700000021</v>
      </c>
      <c r="AB85" s="35">
        <f>[8]HD!S38</f>
        <v>0.38740647899999986</v>
      </c>
      <c r="AC85" s="36"/>
      <c r="AD85" s="45">
        <f t="shared" ca="1" si="20"/>
        <v>-7.6031151844784262E-2</v>
      </c>
      <c r="AE85" s="45">
        <f t="shared" ca="1" si="21"/>
        <v>0.30537594693854597</v>
      </c>
    </row>
    <row r="86" spans="1:31" x14ac:dyDescent="0.25">
      <c r="B86" s="78" t="s">
        <v>54</v>
      </c>
      <c r="C86" s="33"/>
      <c r="D86" s="33">
        <v>0</v>
      </c>
      <c r="E86" s="33">
        <v>0</v>
      </c>
      <c r="F86" s="33">
        <v>0</v>
      </c>
      <c r="G86" s="33">
        <v>0</v>
      </c>
      <c r="H86" s="33">
        <v>0</v>
      </c>
      <c r="I86" s="33">
        <v>0</v>
      </c>
      <c r="J86" s="33">
        <v>0</v>
      </c>
      <c r="K86" s="33">
        <v>0</v>
      </c>
      <c r="L86" s="33">
        <f>[8]HD!C39</f>
        <v>0</v>
      </c>
      <c r="M86" s="33">
        <f>[8]HD!D39</f>
        <v>3.3832799999999994E-4</v>
      </c>
      <c r="N86" s="33">
        <f>[8]HD!E39</f>
        <v>5.7688000000000001E-5</v>
      </c>
      <c r="O86" s="33">
        <f>[8]HD!F39</f>
        <v>1.8447140000000001E-3</v>
      </c>
      <c r="P86" s="33">
        <f>[8]HD!G39</f>
        <v>9.9667399999999991E-4</v>
      </c>
      <c r="Q86" s="34">
        <f>[8]HD!H39</f>
        <v>2.1664449999999999E-3</v>
      </c>
      <c r="R86" s="34">
        <f>[8]HD!I39</f>
        <v>5.1199790000000002E-3</v>
      </c>
      <c r="S86" s="34">
        <f>[8]HD!J39</f>
        <v>4.2399750000000009E-3</v>
      </c>
      <c r="T86" s="34">
        <f>[8]HD!K39</f>
        <v>1.501912E-2</v>
      </c>
      <c r="U86" s="34">
        <f>[8]HD!L39</f>
        <v>9.7715499999999934E-3</v>
      </c>
      <c r="V86" s="34">
        <f>[8]HD!M39</f>
        <v>7.0028909999999972E-3</v>
      </c>
      <c r="W86" s="34">
        <f>[8]HD!N39</f>
        <v>2.928636000000001E-3</v>
      </c>
      <c r="X86" s="34">
        <f>[8]HD!O39</f>
        <v>3.1342529999999992E-3</v>
      </c>
      <c r="Y86" s="34">
        <f>[8]HD!P39</f>
        <v>8.9526710000000058E-3</v>
      </c>
      <c r="Z86" s="34">
        <f>[8]HD!Q39</f>
        <v>1.0512577999999998E-2</v>
      </c>
      <c r="AA86" s="34">
        <f>[8]HD!R39</f>
        <v>1.4939003999999999E-2</v>
      </c>
      <c r="AB86" s="35">
        <f>[8]HD!S39</f>
        <v>1.5549986000000003E-2</v>
      </c>
      <c r="AC86" s="36"/>
      <c r="AD86" s="45">
        <f t="shared" ca="1" si="20"/>
        <v>4.0898442760976872E-2</v>
      </c>
      <c r="AE86" s="45">
        <f t="shared" ca="1" si="21"/>
        <v>3.9613052934782251</v>
      </c>
    </row>
    <row r="87" spans="1:31" x14ac:dyDescent="0.25">
      <c r="B87" s="78" t="s">
        <v>55</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f>[8]HD!C40</f>
        <v>3.2421599999999995E-2</v>
      </c>
      <c r="M87" s="33">
        <f>[8]HD!D40</f>
        <v>2.8506460000000004E-2</v>
      </c>
      <c r="N87" s="33">
        <f>[8]HD!E40</f>
        <v>2.3658290000000009E-2</v>
      </c>
      <c r="O87" s="33">
        <f>[8]HD!F40</f>
        <v>2.7337080999999982E-2</v>
      </c>
      <c r="P87" s="33">
        <f>[8]HD!G40</f>
        <v>3.3350819999999996E-2</v>
      </c>
      <c r="Q87" s="34">
        <f>[8]HD!H40</f>
        <v>3.0941840000000005E-2</v>
      </c>
      <c r="R87" s="34">
        <f>[8]HD!I40</f>
        <v>2.9810769999999997E-2</v>
      </c>
      <c r="S87" s="34">
        <f>[8]HD!J40</f>
        <v>2.0940769999999994E-2</v>
      </c>
      <c r="T87" s="34">
        <f>[8]HD!K40</f>
        <v>2.7805837000000031E-2</v>
      </c>
      <c r="U87" s="34">
        <f>[8]HD!L40</f>
        <v>4.5774532000000021E-2</v>
      </c>
      <c r="V87" s="34">
        <f>[8]HD!M40</f>
        <v>4.4586803000000091E-2</v>
      </c>
      <c r="W87" s="34">
        <f>[8]HD!N40</f>
        <v>5.7762078000000029E-2</v>
      </c>
      <c r="X87" s="34">
        <f>[8]HD!O40</f>
        <v>5.4770583000000095E-2</v>
      </c>
      <c r="Y87" s="34">
        <f>[8]HD!P40</f>
        <v>9.2683935000000078E-2</v>
      </c>
      <c r="Z87" s="34">
        <f>[8]HD!Q40</f>
        <v>6.9033300295000086E-2</v>
      </c>
      <c r="AA87" s="34">
        <f>[8]HD!R40</f>
        <v>6.5682375000000126E-2</v>
      </c>
      <c r="AB87" s="35">
        <f>[8]HD!S40</f>
        <v>9.060904300000007E-2</v>
      </c>
      <c r="AC87" s="36"/>
      <c r="AD87" s="45">
        <f t="shared" ca="1" si="20"/>
        <v>0.37950314677262953</v>
      </c>
      <c r="AE87" s="45">
        <f t="shared" ca="1" si="21"/>
        <v>0.65433774915267762</v>
      </c>
    </row>
    <row r="88" spans="1:31" x14ac:dyDescent="0.25">
      <c r="B88" s="78" t="s">
        <v>38</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f>[8]HD!C41</f>
        <v>7.7360159999999928E-2</v>
      </c>
      <c r="M88" s="33">
        <f>[8]HD!D41</f>
        <v>8.6954539999999927E-2</v>
      </c>
      <c r="N88" s="33">
        <f>[8]HD!E41</f>
        <v>8.4210269999999893E-2</v>
      </c>
      <c r="O88" s="33">
        <f>[8]HD!F41</f>
        <v>8.2739000000000007E-2</v>
      </c>
      <c r="P88" s="33">
        <f>[8]HD!G41</f>
        <v>7.4784699999999898E-2</v>
      </c>
      <c r="Q88" s="34">
        <f>[8]HD!H41</f>
        <v>6.3873399999999927E-2</v>
      </c>
      <c r="R88" s="34">
        <f>[8]HD!I41</f>
        <v>7.2926749999999929E-2</v>
      </c>
      <c r="S88" s="34">
        <f>[8]HD!J41</f>
        <v>5.9754629999999934E-2</v>
      </c>
      <c r="T88" s="34">
        <f>[8]HD!K41</f>
        <v>6.0180179999999937E-2</v>
      </c>
      <c r="U88" s="34">
        <f>[8]HD!L41</f>
        <v>6.5326169999999947E-2</v>
      </c>
      <c r="V88" s="34">
        <f>[8]HD!M41</f>
        <v>6.9298549999999903E-2</v>
      </c>
      <c r="W88" s="34">
        <f>[8]HD!N41</f>
        <v>6.4702889999999944E-2</v>
      </c>
      <c r="X88" s="34">
        <f>[8]HD!O41</f>
        <v>5.8511119999999951E-2</v>
      </c>
      <c r="Y88" s="34">
        <f>[8]HD!P41</f>
        <v>7.1657819999999928E-2</v>
      </c>
      <c r="Z88" s="34">
        <f>[8]HD!Q41</f>
        <v>7.492687999999989E-2</v>
      </c>
      <c r="AA88" s="34">
        <f>[8]HD!R41</f>
        <v>6.5483359999999921E-2</v>
      </c>
      <c r="AB88" s="35">
        <f>[8]HD!S41</f>
        <v>6.1977737999999928E-2</v>
      </c>
      <c r="AC88" s="36"/>
      <c r="AD88" s="45">
        <f t="shared" ca="1" si="20"/>
        <v>-5.3534546791734527E-2</v>
      </c>
      <c r="AE88" s="45">
        <f t="shared" ca="1" si="21"/>
        <v>5.9247165325154949E-2</v>
      </c>
    </row>
    <row r="89" spans="1:31" x14ac:dyDescent="0.25">
      <c r="B89" s="82" t="s">
        <v>39</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AB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1">
        <f t="shared" si="22"/>
        <v>0.93519664700000038</v>
      </c>
      <c r="Z89" s="51">
        <f t="shared" si="22"/>
        <v>0.73658529229500047</v>
      </c>
      <c r="AA89" s="51">
        <f t="shared" si="22"/>
        <v>0.81758036400000111</v>
      </c>
      <c r="AB89" s="52">
        <f t="shared" si="22"/>
        <v>0.77040616600000011</v>
      </c>
      <c r="AC89" s="53"/>
      <c r="AD89" s="54">
        <f t="shared" ca="1" si="20"/>
        <v>-5.7699768826640963E-2</v>
      </c>
      <c r="AE89" s="54">
        <f t="shared" ca="1" si="21"/>
        <v>0.62851762063946648</v>
      </c>
    </row>
    <row r="90" spans="1:31" s="55" customFormat="1" x14ac:dyDescent="0.25">
      <c r="B90" s="82" t="s">
        <v>56</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f>SUMIFS([8]Sales!I:I,[8]Sales!$G:$G,"Scrap")/1000</f>
        <v>0.61976827199999995</v>
      </c>
      <c r="M90" s="50">
        <f>SUMIFS([8]Sales!J:J,[8]Sales!$G:$G,"Scrap")/1000</f>
        <v>1.1794342660000001</v>
      </c>
      <c r="N90" s="50">
        <f>SUMIFS([8]Sales!K:K,[8]Sales!$G:$G,"Scrap")/1000</f>
        <v>1.489735408</v>
      </c>
      <c r="O90" s="50">
        <f>SUMIFS([8]Sales!L:L,[8]Sales!$G:$G,"Scrap")/1000</f>
        <v>1.136587</v>
      </c>
      <c r="P90" s="50">
        <f>SUMIFS([8]Sales!M:M,[8]Sales!$G:$G,"Scrap")/1000</f>
        <v>0.69022325999999989</v>
      </c>
      <c r="Q90" s="51">
        <f>SUMIFS([8]Sales!N:N,[8]Sales!$G:$G,"Scrap")/1000</f>
        <v>1.1463185299999998</v>
      </c>
      <c r="R90" s="51">
        <f>SUMIFS([8]Sales!O:O,[8]Sales!$G:$G,"Scrap")/1000</f>
        <v>1.3382097289999997</v>
      </c>
      <c r="S90" s="51">
        <f>SUMIFS([8]Sales!P:P,[8]Sales!$G:$G,"Scrap")/1000</f>
        <v>1.0430854540000001</v>
      </c>
      <c r="T90" s="51">
        <f>SUMIFS([8]Sales!Q:Q,[8]Sales!$G:$G,"Scrap")/1000</f>
        <v>0.61455520499999994</v>
      </c>
      <c r="U90" s="51">
        <f>SUMIFS([8]Sales!R:R,[8]Sales!$G:$G,"Scrap")/1000</f>
        <v>1.3941360530000002</v>
      </c>
      <c r="V90" s="51">
        <f>SUMIFS([8]Sales!S:S,[8]Sales!$G:$G,"Scrap")/1000</f>
        <v>1.3362415570000001</v>
      </c>
      <c r="W90" s="51">
        <f>SUMIFS([8]Sales!T:T,[8]Sales!$G:$G,"Scrap")/1000</f>
        <v>1.265288932</v>
      </c>
      <c r="X90" s="51">
        <f>SUMIFS([8]Sales!U:U,[8]Sales!$G:$G,"Scrap")/1000</f>
        <v>0.66605941199999985</v>
      </c>
      <c r="Y90" s="51">
        <f>SUMIFS([8]Sales!V:V,[8]Sales!$G:$G,"Scrap")/1000</f>
        <v>1.3418438760000002</v>
      </c>
      <c r="Z90" s="51">
        <f>SUMIFS([8]Sales!W:W,[8]Sales!$G:$G,"Scrap")/1000</f>
        <v>1.4511639860000001</v>
      </c>
      <c r="AA90" s="51">
        <f>SUMIFS([8]Sales!X:X,[8]Sales!$G:$G,"Scrap")/1000</f>
        <v>1.4484028578520003</v>
      </c>
      <c r="AB90" s="52">
        <f>SUMIFS([8]Sales!Y:Y,[8]Sales!$G:$G,"Scrap")/1000</f>
        <v>0.71161458300000002</v>
      </c>
      <c r="AC90" s="53"/>
      <c r="AD90" s="54">
        <f t="shared" ca="1" si="20"/>
        <v>-0.50869015540653284</v>
      </c>
      <c r="AE90" s="54">
        <f t="shared" ca="1" si="21"/>
        <v>6.8395056325696313E-2</v>
      </c>
    </row>
    <row r="91" spans="1:31" x14ac:dyDescent="0.25">
      <c r="B91" s="78" t="s">
        <v>57</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f>[8]HD!C44</f>
        <v>0.25916222</v>
      </c>
      <c r="M91" s="33">
        <f>[8]HD!D44</f>
        <v>0.48004657000000006</v>
      </c>
      <c r="N91" s="33">
        <f>[8]HD!E44</f>
        <v>0.71488669000000005</v>
      </c>
      <c r="O91" s="33">
        <f>[8]HD!F44</f>
        <v>0.34412900000000002</v>
      </c>
      <c r="P91" s="33">
        <f>[8]HD!G44</f>
        <v>0.22768289</v>
      </c>
      <c r="Q91" s="34">
        <f>[8]HD!H44</f>
        <v>0.46078155999999998</v>
      </c>
      <c r="R91" s="34">
        <f>[8]HD!I44</f>
        <v>0.42689920999999992</v>
      </c>
      <c r="S91" s="34">
        <f>[8]HD!J44</f>
        <v>0.34043339000000011</v>
      </c>
      <c r="T91" s="34">
        <f>[8]HD!K44</f>
        <v>0.17848067000000001</v>
      </c>
      <c r="U91" s="34">
        <f>[8]HD!L44</f>
        <v>0.46504832999999995</v>
      </c>
      <c r="V91" s="34">
        <f>[8]HD!M44</f>
        <v>0.47009682999999997</v>
      </c>
      <c r="W91" s="34">
        <f>[8]HD!N44</f>
        <v>0.37068009000000002</v>
      </c>
      <c r="X91" s="34">
        <f>[8]HD!O44</f>
        <v>0.24169027999999998</v>
      </c>
      <c r="Y91" s="34">
        <f>[8]HD!P44</f>
        <v>0.45433335999999996</v>
      </c>
      <c r="Z91" s="34">
        <f>[8]HD!Q44</f>
        <v>0.55831569999999997</v>
      </c>
      <c r="AA91" s="34">
        <f>[8]HD!R44</f>
        <v>0.45428154000000009</v>
      </c>
      <c r="AB91" s="35">
        <f>[8]HD!S44</f>
        <v>0.27608270000000007</v>
      </c>
      <c r="AC91" s="36"/>
      <c r="AD91" s="45">
        <f t="shared" ca="1" si="20"/>
        <v>-0.39226520188339586</v>
      </c>
      <c r="AE91" s="45">
        <f t="shared" ca="1" si="21"/>
        <v>0.14229955793009164</v>
      </c>
    </row>
    <row r="92" spans="1:31" x14ac:dyDescent="0.25">
      <c r="B92" s="78" t="s">
        <v>58</v>
      </c>
      <c r="C92" s="33"/>
      <c r="D92" s="33">
        <v>0</v>
      </c>
      <c r="E92" s="33">
        <v>0</v>
      </c>
      <c r="F92" s="33">
        <v>0</v>
      </c>
      <c r="G92" s="33">
        <v>0</v>
      </c>
      <c r="H92" s="33">
        <v>2.3444799999999999E-3</v>
      </c>
      <c r="I92" s="33">
        <v>4.4882040000000005E-2</v>
      </c>
      <c r="J92" s="33">
        <v>5.8045840000000001E-2</v>
      </c>
      <c r="K92" s="33">
        <v>0.34399999999999997</v>
      </c>
      <c r="L92" s="33">
        <f>[8]HD!C45</f>
        <v>0.12438716999999999</v>
      </c>
      <c r="M92" s="33">
        <f>[8]HD!D45</f>
        <v>0.29353799000000003</v>
      </c>
      <c r="N92" s="33">
        <f>[8]HD!E45</f>
        <v>0.32175337999999998</v>
      </c>
      <c r="O92" s="33">
        <f>[8]HD!F45</f>
        <v>0.29334199999999999</v>
      </c>
      <c r="P92" s="33">
        <f>[8]HD!G45</f>
        <v>0.21222215999999999</v>
      </c>
      <c r="Q92" s="34">
        <f>[8]HD!H45</f>
        <v>0.25014170000000002</v>
      </c>
      <c r="R92" s="34">
        <f>[8]HD!I45</f>
        <v>0.37867985999999992</v>
      </c>
      <c r="S92" s="34">
        <f>[8]HD!J45</f>
        <v>0.29014011999999995</v>
      </c>
      <c r="T92" s="34">
        <f>[8]HD!K45</f>
        <v>0.21360768999999999</v>
      </c>
      <c r="U92" s="34">
        <f>[8]HD!L45</f>
        <v>0.39588106000000006</v>
      </c>
      <c r="V92" s="34">
        <f>[8]HD!M45</f>
        <v>0.38635865999999996</v>
      </c>
      <c r="W92" s="34">
        <f>[8]HD!N45</f>
        <v>0.37716657000000003</v>
      </c>
      <c r="X92" s="34">
        <f>[8]HD!O45</f>
        <v>0.20446855</v>
      </c>
      <c r="Y92" s="34">
        <f>[8]HD!P45</f>
        <v>0.39539724999999998</v>
      </c>
      <c r="Z92" s="34">
        <f>[8]HD!Q45</f>
        <v>0.39735132999999995</v>
      </c>
      <c r="AA92" s="34">
        <f>[8]HD!R45</f>
        <v>0.41319889999999998</v>
      </c>
      <c r="AB92" s="35">
        <f>[8]HD!S45</f>
        <v>0.26309006000000001</v>
      </c>
      <c r="AC92" s="36"/>
      <c r="AD92" s="45">
        <f t="shared" ca="1" si="20"/>
        <v>-0.36328470380729472</v>
      </c>
      <c r="AE92" s="45">
        <f t="shared" ca="1" si="21"/>
        <v>0.28670184241048324</v>
      </c>
    </row>
    <row r="93" spans="1:31" x14ac:dyDescent="0.25">
      <c r="B93" s="78" t="s">
        <v>59</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f>[8]HD!C46</f>
        <v>0.22391993999999998</v>
      </c>
      <c r="M93" s="33">
        <f>[8]HD!D46</f>
        <v>0.38885502000000005</v>
      </c>
      <c r="N93" s="33">
        <f>[8]HD!E46</f>
        <v>0.4309579</v>
      </c>
      <c r="O93" s="33">
        <f>[8]HD!F46</f>
        <v>0.44800999999999996</v>
      </c>
      <c r="P93" s="33">
        <f>[8]HD!G46</f>
        <v>0.23024131999999997</v>
      </c>
      <c r="Q93" s="34">
        <f>[8]HD!H46</f>
        <v>0.41171105000000002</v>
      </c>
      <c r="R93" s="34">
        <f>[8]HD!I46</f>
        <v>0.49130061000000003</v>
      </c>
      <c r="S93" s="34">
        <f>[8]HD!J46</f>
        <v>0.38552534999999999</v>
      </c>
      <c r="T93" s="34">
        <f>[8]HD!K46</f>
        <v>0.20885380000000001</v>
      </c>
      <c r="U93" s="34">
        <f>[8]HD!L46</f>
        <v>0.48754009999999998</v>
      </c>
      <c r="V93" s="34">
        <f>[8]HD!M46</f>
        <v>0.46255701999999999</v>
      </c>
      <c r="W93" s="34">
        <f>[8]HD!N46</f>
        <v>0.50028768999999995</v>
      </c>
      <c r="X93" s="34">
        <f>[8]HD!O46</f>
        <v>0.20253357</v>
      </c>
      <c r="Y93" s="34">
        <f>[8]HD!P46</f>
        <v>0.47578444000000003</v>
      </c>
      <c r="Z93" s="34">
        <f>[8]HD!Q46</f>
        <v>0.48211999</v>
      </c>
      <c r="AA93" s="34">
        <f>[8]HD!R46</f>
        <v>0.55510716000000027</v>
      </c>
      <c r="AB93" s="35">
        <f>[8]HD!S46</f>
        <v>0.15722446000000001</v>
      </c>
      <c r="AC93" s="36"/>
      <c r="AD93" s="45">
        <f t="shared" ca="1" si="20"/>
        <v>-0.71676737154678394</v>
      </c>
      <c r="AE93" s="45">
        <f t="shared" ca="1" si="21"/>
        <v>-0.22371160494529374</v>
      </c>
    </row>
    <row r="94" spans="1:31"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109"/>
      <c r="AB94" s="109"/>
      <c r="AC94" s="36"/>
      <c r="AD94" s="110"/>
      <c r="AE94" s="110"/>
    </row>
    <row r="95" spans="1:31" x14ac:dyDescent="0.25">
      <c r="B95" s="67" t="s">
        <v>60</v>
      </c>
      <c r="D95" s="68"/>
      <c r="E95" s="69"/>
      <c r="F95" s="69"/>
      <c r="G95" s="69"/>
      <c r="H95" s="69"/>
      <c r="I95" s="69"/>
      <c r="J95" s="69"/>
      <c r="K95" s="99"/>
      <c r="L95" s="99"/>
      <c r="M95" s="99"/>
      <c r="N95" s="99"/>
      <c r="O95" s="99"/>
      <c r="P95" s="99"/>
      <c r="Q95" s="100"/>
      <c r="R95" s="100"/>
      <c r="S95" s="100"/>
      <c r="T95" s="100"/>
      <c r="U95" s="100"/>
      <c r="V95" s="100"/>
      <c r="W95" s="100"/>
      <c r="X95" s="100"/>
      <c r="Y95" s="100"/>
      <c r="Z95" s="100"/>
      <c r="AA95" s="100"/>
      <c r="AB95" s="100"/>
      <c r="AC95" s="101"/>
      <c r="AD95" s="73"/>
      <c r="AE95" s="73"/>
    </row>
    <row r="96" spans="1:31"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5"/>
      <c r="AD96" s="96"/>
      <c r="AE96" s="96"/>
    </row>
    <row r="97" spans="1:31" x14ac:dyDescent="0.25">
      <c r="A97" s="22"/>
      <c r="B97" s="8" t="s">
        <v>61</v>
      </c>
      <c r="AB97" s="4"/>
    </row>
    <row r="98" spans="1:31" x14ac:dyDescent="0.25">
      <c r="B98" s="26" t="s">
        <v>6</v>
      </c>
      <c r="C98" s="27"/>
      <c r="D98" s="28" t="str">
        <f>D$10</f>
        <v>Q1 2012</v>
      </c>
      <c r="E98" s="28" t="str">
        <f t="shared" ref="E98:AE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8" t="str">
        <f t="shared" si="23"/>
        <v>Q2 2017</v>
      </c>
      <c r="Z98" s="28" t="str">
        <f t="shared" si="23"/>
        <v>Q3 2017</v>
      </c>
      <c r="AA98" s="28" t="str">
        <f t="shared" si="23"/>
        <v>Q4 2017</v>
      </c>
      <c r="AB98" s="29" t="str">
        <f t="shared" si="23"/>
        <v>Q1 2018</v>
      </c>
      <c r="AC98" s="30"/>
      <c r="AD98" s="31" t="str">
        <f>AD$10</f>
        <v>QoQ</v>
      </c>
      <c r="AE98" s="31" t="str">
        <f t="shared" si="23"/>
        <v>YoY</v>
      </c>
    </row>
    <row r="99" spans="1:31" s="2" customFormat="1" x14ac:dyDescent="0.25">
      <c r="B99" s="78" t="s">
        <v>62</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f>[8]HD!C52</f>
        <v>3.47389613</v>
      </c>
      <c r="M99" s="34">
        <f>[8]HD!D52</f>
        <v>3.6459297500000001</v>
      </c>
      <c r="N99" s="34">
        <f>[8]HD!E52</f>
        <v>3.6436108000000003</v>
      </c>
      <c r="O99" s="34">
        <f>[8]HD!F52</f>
        <v>3.9427343970000002</v>
      </c>
      <c r="P99" s="34">
        <f>[8]HD!G52</f>
        <v>3.4965757380199998</v>
      </c>
      <c r="Q99" s="34">
        <f>[8]HD!H52</f>
        <v>3.9152389300000001</v>
      </c>
      <c r="R99" s="34">
        <f>[8]HD!I52</f>
        <v>3.8788250909999999</v>
      </c>
      <c r="S99" s="34">
        <f>[8]HD!J52</f>
        <v>3.9468622799999999</v>
      </c>
      <c r="T99" s="34">
        <f>[8]HD!K52</f>
        <v>3.8294361099999996</v>
      </c>
      <c r="U99" s="34">
        <f>[8]HD!L52</f>
        <v>3.6354266529999997</v>
      </c>
      <c r="V99" s="34">
        <f>[8]HD!M52</f>
        <v>4.2249306840000012</v>
      </c>
      <c r="W99" s="34">
        <f>[8]HD!N52</f>
        <v>3.7091967400000003</v>
      </c>
      <c r="X99" s="34">
        <f>[8]HD!O52</f>
        <v>2.62957888</v>
      </c>
      <c r="Y99" s="34">
        <f>[8]HD!P52</f>
        <v>2.4339737500000003</v>
      </c>
      <c r="Z99" s="34">
        <f>[8]HD!Q52</f>
        <v>2.3334718000000003</v>
      </c>
      <c r="AA99" s="34">
        <f>[8]HD!R52</f>
        <v>2.25853408</v>
      </c>
      <c r="AB99" s="35">
        <f>[8]HD!S52</f>
        <v>2.4523564499999999</v>
      </c>
      <c r="AC99" s="36"/>
      <c r="AD99" s="45">
        <f ca="1">OFFSET(AC99,0,-1)/OFFSET(AC99,0,-2)-1</f>
        <v>8.5817775218162806E-2</v>
      </c>
      <c r="AE99" s="45">
        <f ca="1">OFFSET(AC99,0,-1)/OFFSET(AC99,0,-5)-1</f>
        <v>-6.7395745892209202E-2</v>
      </c>
    </row>
    <row r="100" spans="1:31" s="2" customFormat="1" x14ac:dyDescent="0.25">
      <c r="B100" s="78" t="s">
        <v>63</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f>[8]HD!C53</f>
        <v>2.7932613000000002</v>
      </c>
      <c r="M100" s="34">
        <f>[8]HD!D53</f>
        <v>2.5758159000000003</v>
      </c>
      <c r="N100" s="34">
        <f>[8]HD!E53</f>
        <v>2.9774764999999999</v>
      </c>
      <c r="O100" s="34">
        <f>[8]HD!F53</f>
        <v>2.9713483599999999</v>
      </c>
      <c r="P100" s="34">
        <f>[8]HD!G53</f>
        <v>2.7243556</v>
      </c>
      <c r="Q100" s="34">
        <f>[8]HD!H53</f>
        <v>2.7592699499999997</v>
      </c>
      <c r="R100" s="34">
        <f>[8]HD!I53</f>
        <v>2.9530407100000002</v>
      </c>
      <c r="S100" s="34">
        <f>[8]HD!J53</f>
        <v>2.9052334899999996</v>
      </c>
      <c r="T100" s="34">
        <f>[8]HD!K53</f>
        <v>2.93449728</v>
      </c>
      <c r="U100" s="34">
        <f>[8]HD!L53</f>
        <v>2.67897053</v>
      </c>
      <c r="V100" s="34">
        <f>[8]HD!M53</f>
        <v>3.0347685000000002</v>
      </c>
      <c r="W100" s="34">
        <f>[8]HD!N53</f>
        <v>2.8076995500000002</v>
      </c>
      <c r="X100" s="34">
        <f>[8]HD!O53</f>
        <v>2.62034653</v>
      </c>
      <c r="Y100" s="34">
        <f>[8]HD!P53</f>
        <v>2.4339677499999999</v>
      </c>
      <c r="Z100" s="34">
        <f>[8]HD!Q53</f>
        <v>2.3334718000000003</v>
      </c>
      <c r="AA100" s="34">
        <f>[8]HD!R53</f>
        <v>2.25853408</v>
      </c>
      <c r="AB100" s="35">
        <f>[8]HD!S53</f>
        <v>2.4523544499999996</v>
      </c>
      <c r="AC100" s="36"/>
      <c r="AD100" s="45">
        <f ca="1">OFFSET(AC100,0,-1)/OFFSET(AC100,0,-2)-1</f>
        <v>8.5816889688022702E-2</v>
      </c>
      <c r="AE100" s="45">
        <f ca="1">OFFSET(AC100,0,-1)/OFFSET(AC100,0,-5)-1</f>
        <v>-6.4110635015896311E-2</v>
      </c>
    </row>
    <row r="101" spans="1:31" s="2" customFormat="1" x14ac:dyDescent="0.25">
      <c r="B101" s="78" t="s">
        <v>115</v>
      </c>
      <c r="C101" s="79"/>
      <c r="D101" s="34"/>
      <c r="E101" s="34"/>
      <c r="F101" s="34"/>
      <c r="G101" s="34"/>
      <c r="H101" s="34"/>
      <c r="I101" s="34"/>
      <c r="J101" s="34"/>
      <c r="K101" s="34"/>
      <c r="L101" s="34"/>
      <c r="M101" s="34"/>
      <c r="N101" s="34"/>
      <c r="O101" s="34"/>
      <c r="P101" s="34"/>
      <c r="Q101" s="34"/>
      <c r="R101" s="34"/>
      <c r="S101" s="34"/>
      <c r="T101" s="34"/>
      <c r="U101" s="34"/>
      <c r="V101" s="34"/>
      <c r="W101" s="34">
        <f>[8]HD!N237</f>
        <v>0.23552065000000003</v>
      </c>
      <c r="X101" s="34">
        <f>[8]HD!O237</f>
        <v>1.13425032</v>
      </c>
      <c r="Y101" s="34">
        <f>[8]HD!P237</f>
        <v>1.5813121400000001</v>
      </c>
      <c r="Z101" s="34">
        <f>[8]HD!Q237</f>
        <v>1.6754364399999999</v>
      </c>
      <c r="AA101" s="34">
        <f>[8]HD!R237</f>
        <v>1.604590827</v>
      </c>
      <c r="AB101" s="35">
        <f>[8]HD!S237</f>
        <v>1.6900098399999999</v>
      </c>
      <c r="AC101" s="36"/>
      <c r="AD101" s="45"/>
      <c r="AE101" s="45"/>
    </row>
    <row r="102" spans="1:31" s="2" customFormat="1" x14ac:dyDescent="0.25">
      <c r="B102" s="78" t="s">
        <v>63</v>
      </c>
      <c r="C102" s="79"/>
      <c r="D102" s="34"/>
      <c r="E102" s="34"/>
      <c r="F102" s="34"/>
      <c r="G102" s="34"/>
      <c r="H102" s="34"/>
      <c r="I102" s="34"/>
      <c r="J102" s="34"/>
      <c r="K102" s="34"/>
      <c r="L102" s="34"/>
      <c r="M102" s="34"/>
      <c r="N102" s="34"/>
      <c r="O102" s="34"/>
      <c r="P102" s="34"/>
      <c r="Q102" s="34"/>
      <c r="R102" s="34"/>
      <c r="S102" s="34"/>
      <c r="T102" s="34"/>
      <c r="U102" s="34"/>
      <c r="V102" s="34"/>
      <c r="W102" s="34">
        <f>[8]HD!N238</f>
        <v>0.23552065000000003</v>
      </c>
      <c r="X102" s="34">
        <f>[8]HD!O238</f>
        <v>1.13425032</v>
      </c>
      <c r="Y102" s="34">
        <f>[8]HD!P238</f>
        <v>1.5813121400000001</v>
      </c>
      <c r="Z102" s="34">
        <f>[8]HD!Q238</f>
        <v>1.6754364399999999</v>
      </c>
      <c r="AA102" s="34">
        <f>[8]HD!R238</f>
        <v>1.604590827</v>
      </c>
      <c r="AB102" s="35">
        <f>[8]HD!S238</f>
        <v>1.6900098399999999</v>
      </c>
      <c r="AC102" s="36"/>
      <c r="AD102" s="45"/>
      <c r="AE102" s="45"/>
    </row>
    <row r="103" spans="1:31" s="2" customFormat="1" x14ac:dyDescent="0.25">
      <c r="B103" s="78" t="s">
        <v>64</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f>[8]HD!C54</f>
        <v>0.39726484999999989</v>
      </c>
      <c r="M103" s="34">
        <f>[8]HD!D54</f>
        <v>0.3576008</v>
      </c>
      <c r="N103" s="34">
        <f>[8]HD!E54</f>
        <v>0.32633999999999996</v>
      </c>
      <c r="O103" s="34">
        <f>[8]HD!F54</f>
        <v>0.42201830000000001</v>
      </c>
      <c r="P103" s="34">
        <f>[8]HD!G54</f>
        <v>0.3614231</v>
      </c>
      <c r="Q103" s="34">
        <f>[8]HD!H54</f>
        <v>0.40450604000000001</v>
      </c>
      <c r="R103" s="34">
        <f>[8]HD!I54</f>
        <v>0.47327396499999996</v>
      </c>
      <c r="S103" s="34">
        <f>[8]HD!J54</f>
        <v>0.53776384499999996</v>
      </c>
      <c r="T103" s="34">
        <f>[8]HD!K54</f>
        <v>0.47321040000000003</v>
      </c>
      <c r="U103" s="34">
        <f>[8]HD!L54</f>
        <v>0.35335320000000003</v>
      </c>
      <c r="V103" s="34">
        <f>[8]HD!M54</f>
        <v>0.41123314999999999</v>
      </c>
      <c r="W103" s="34">
        <f>[8]HD!N54</f>
        <v>0.40040796000000001</v>
      </c>
      <c r="X103" s="34">
        <f>[8]HD!O54</f>
        <v>0.36358853999999996</v>
      </c>
      <c r="Y103" s="34">
        <f>[8]HD!P54</f>
        <v>0.37676945000000001</v>
      </c>
      <c r="Z103" s="34">
        <f>[8]HD!Q54</f>
        <v>0.37803304999999998</v>
      </c>
      <c r="AA103" s="34">
        <f>[8]HD!R54</f>
        <v>0.36737945</v>
      </c>
      <c r="AB103" s="35">
        <f>[8]HD!S54</f>
        <v>0.36762210000000001</v>
      </c>
      <c r="AC103" s="36"/>
      <c r="AD103" s="45">
        <f ca="1">OFFSET(AC103,0,-1)/OFFSET(AC103,0,-2)-1</f>
        <v>6.6048876713176163E-4</v>
      </c>
      <c r="AE103" s="45">
        <f ca="1">OFFSET(AC103,0,-1)/OFFSET(AC103,0,-5)-1</f>
        <v>1.1093748994399188E-2</v>
      </c>
    </row>
    <row r="104" spans="1:31" s="2" customFormat="1" x14ac:dyDescent="0.25">
      <c r="B104" s="78" t="s">
        <v>63</v>
      </c>
      <c r="C104" s="79"/>
      <c r="D104" s="34">
        <v>0.15021879999999999</v>
      </c>
      <c r="E104" s="34">
        <v>0.1503854</v>
      </c>
      <c r="F104" s="34">
        <v>0.154</v>
      </c>
      <c r="G104" s="34">
        <v>0.14991370000000001</v>
      </c>
      <c r="H104" s="34">
        <v>0.15000041000000003</v>
      </c>
      <c r="I104" s="34">
        <v>0.15003085000000002</v>
      </c>
      <c r="J104" s="34">
        <v>0.1499144</v>
      </c>
      <c r="K104" s="34">
        <v>0.14995034000000002</v>
      </c>
      <c r="L104" s="34">
        <f>[8]HD!C55</f>
        <v>0.14720204999999997</v>
      </c>
      <c r="M104" s="34">
        <f>[8]HD!D55</f>
        <v>0.13262190000000001</v>
      </c>
      <c r="N104" s="34">
        <f>[8]HD!E55</f>
        <v>0.17360914999999999</v>
      </c>
      <c r="O104" s="34">
        <f>[8]HD!F55</f>
        <v>0.17103719999999997</v>
      </c>
      <c r="P104" s="34">
        <f>[8]HD!G55</f>
        <v>0.15504454999999998</v>
      </c>
      <c r="Q104" s="34">
        <f>[8]HD!H55</f>
        <v>0.25451569999999996</v>
      </c>
      <c r="R104" s="34">
        <f>[8]HD!I55</f>
        <v>0.31868350000000001</v>
      </c>
      <c r="S104" s="34">
        <f>[8]HD!J55</f>
        <v>0.30965324499999997</v>
      </c>
      <c r="T104" s="34">
        <f>[8]HD!K55</f>
        <v>0.32317385000000004</v>
      </c>
      <c r="U104" s="34">
        <f>[8]HD!L55</f>
        <v>0.33083060000000003</v>
      </c>
      <c r="V104" s="34">
        <f>[8]HD!M55</f>
        <v>0.37080589999999997</v>
      </c>
      <c r="W104" s="34">
        <f>[8]HD!N55</f>
        <v>0.36457761</v>
      </c>
      <c r="X104" s="34">
        <f>[8]HD!O55</f>
        <v>0.36358853999999996</v>
      </c>
      <c r="Y104" s="34">
        <f>[8]HD!P55</f>
        <v>0.37676945000000001</v>
      </c>
      <c r="Z104" s="34">
        <f>[8]HD!Q55</f>
        <v>0.37803304999999998</v>
      </c>
      <c r="AA104" s="34">
        <f>[8]HD!R55</f>
        <v>0.36737945</v>
      </c>
      <c r="AB104" s="35">
        <f>[8]HD!S55</f>
        <v>0.36762210000000001</v>
      </c>
      <c r="AC104" s="36"/>
      <c r="AD104" s="45">
        <f ca="1">OFFSET(AC104,0,-1)/OFFSET(AC104,0,-2)-1</f>
        <v>6.6048876713176163E-4</v>
      </c>
      <c r="AE104" s="45">
        <f ca="1">OFFSET(AC104,0,-1)/OFFSET(AC104,0,-5)-1</f>
        <v>1.1093748994399188E-2</v>
      </c>
    </row>
    <row r="105" spans="1:31" x14ac:dyDescent="0.25">
      <c r="A105"/>
      <c r="B105" s="82" t="s">
        <v>124</v>
      </c>
      <c r="C105" s="50"/>
      <c r="D105" s="50">
        <f>D99+D101+D103</f>
        <v>3.4821057040000003</v>
      </c>
      <c r="E105" s="50">
        <f t="shared" ref="E105:AB105" si="24">E99+E101+E103</f>
        <v>3.9098626789999997</v>
      </c>
      <c r="F105" s="50">
        <f t="shared" si="24"/>
        <v>3.7770000000000001</v>
      </c>
      <c r="G105" s="50">
        <f t="shared" si="24"/>
        <v>4.6657698600000002</v>
      </c>
      <c r="H105" s="50">
        <f t="shared" si="24"/>
        <v>3.7469471359999997</v>
      </c>
      <c r="I105" s="50">
        <f t="shared" si="24"/>
        <v>3.863236675</v>
      </c>
      <c r="J105" s="50">
        <f t="shared" si="24"/>
        <v>3.8603455400000004</v>
      </c>
      <c r="K105" s="50">
        <f t="shared" si="24"/>
        <v>3.9637994499999998</v>
      </c>
      <c r="L105" s="50">
        <f t="shared" si="24"/>
        <v>3.87116098</v>
      </c>
      <c r="M105" s="50">
        <f t="shared" si="24"/>
        <v>4.0035305499999998</v>
      </c>
      <c r="N105" s="50">
        <f t="shared" si="24"/>
        <v>3.9699508000000003</v>
      </c>
      <c r="O105" s="50">
        <f t="shared" si="24"/>
        <v>4.3647526970000001</v>
      </c>
      <c r="P105" s="50">
        <f t="shared" si="24"/>
        <v>3.8579988380199999</v>
      </c>
      <c r="Q105" s="51">
        <f t="shared" si="24"/>
        <v>4.3197449700000004</v>
      </c>
      <c r="R105" s="51">
        <f t="shared" si="24"/>
        <v>4.3520990560000001</v>
      </c>
      <c r="S105" s="51">
        <f t="shared" si="24"/>
        <v>4.4846261250000001</v>
      </c>
      <c r="T105" s="51">
        <f t="shared" si="24"/>
        <v>4.3026465099999998</v>
      </c>
      <c r="U105" s="51">
        <f t="shared" si="24"/>
        <v>3.9887798529999996</v>
      </c>
      <c r="V105" s="51">
        <f t="shared" si="24"/>
        <v>4.6361638340000013</v>
      </c>
      <c r="W105" s="51">
        <f t="shared" si="24"/>
        <v>4.3451253500000009</v>
      </c>
      <c r="X105" s="51">
        <f t="shared" si="24"/>
        <v>4.1274177400000003</v>
      </c>
      <c r="Y105" s="51">
        <f t="shared" si="24"/>
        <v>4.3920553400000006</v>
      </c>
      <c r="Z105" s="51">
        <f t="shared" si="24"/>
        <v>4.3869412900000002</v>
      </c>
      <c r="AA105" s="51">
        <f t="shared" si="24"/>
        <v>4.230504357</v>
      </c>
      <c r="AB105" s="52">
        <f t="shared" si="24"/>
        <v>4.5099883900000002</v>
      </c>
      <c r="AC105" s="53"/>
      <c r="AD105" s="54">
        <f t="shared" ref="AD105" ca="1" si="25">OFFSET(AC105,0,-1)/OFFSET(AC105,0,-2)-1</f>
        <v>6.6063998382971167E-2</v>
      </c>
      <c r="AE105" s="54">
        <f t="shared" ref="AE105" ca="1" si="26">OFFSET(AC105,0,-1)/OFFSET(AC105,0,-5)-1</f>
        <v>9.2690072606995244E-2</v>
      </c>
    </row>
    <row r="106" spans="1:31"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2"/>
      <c r="AB106" s="112"/>
      <c r="AC106" s="113"/>
      <c r="AD106" s="73"/>
      <c r="AE106" s="73"/>
    </row>
    <row r="107" spans="1:31"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109"/>
      <c r="AB107" s="109"/>
      <c r="AC107" s="36"/>
      <c r="AD107" s="110"/>
      <c r="AE107" s="110"/>
    </row>
    <row r="108" spans="1:31" ht="17.25" x14ac:dyDescent="0.25">
      <c r="B108" s="114" t="s">
        <v>65</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76"/>
      <c r="AB108" s="76"/>
      <c r="AC108" s="24"/>
      <c r="AD108" s="25"/>
      <c r="AE108" s="25"/>
    </row>
    <row r="109" spans="1:31" x14ac:dyDescent="0.25">
      <c r="B109" s="26" t="s">
        <v>6</v>
      </c>
      <c r="C109" s="27"/>
      <c r="D109" s="28" t="str">
        <f>D$10</f>
        <v>Q1 2012</v>
      </c>
      <c r="E109" s="28" t="str">
        <f t="shared" ref="E109:AE109" si="27">E$10</f>
        <v>Q2 2012</v>
      </c>
      <c r="F109" s="28" t="str">
        <f t="shared" si="27"/>
        <v>Q3 2012</v>
      </c>
      <c r="G109" s="28" t="str">
        <f t="shared" si="27"/>
        <v>Q4 2012</v>
      </c>
      <c r="H109" s="28" t="str">
        <f t="shared" si="27"/>
        <v>Q1 2013</v>
      </c>
      <c r="I109" s="28" t="str">
        <f t="shared" si="27"/>
        <v>Q2 2013</v>
      </c>
      <c r="J109" s="28" t="str">
        <f t="shared" si="27"/>
        <v>Q3 2013</v>
      </c>
      <c r="K109" s="28" t="str">
        <f t="shared" si="27"/>
        <v>Q4 2013</v>
      </c>
      <c r="L109" s="28" t="str">
        <f t="shared" si="27"/>
        <v>Q1 2014</v>
      </c>
      <c r="M109" s="28" t="str">
        <f t="shared" si="27"/>
        <v>Q2 2014</v>
      </c>
      <c r="N109" s="28" t="str">
        <f t="shared" si="27"/>
        <v>Q3 2014</v>
      </c>
      <c r="O109" s="28" t="str">
        <f t="shared" si="27"/>
        <v>Q4 2014</v>
      </c>
      <c r="P109" s="28" t="str">
        <f t="shared" si="27"/>
        <v>Q1 2015</v>
      </c>
      <c r="Q109" s="28" t="str">
        <f t="shared" si="27"/>
        <v>Q2 2015</v>
      </c>
      <c r="R109" s="28" t="str">
        <f t="shared" si="27"/>
        <v>Q3 2015</v>
      </c>
      <c r="S109" s="28" t="str">
        <f t="shared" si="27"/>
        <v>Q4 2015</v>
      </c>
      <c r="T109" s="28" t="str">
        <f t="shared" si="27"/>
        <v>Q1 2016</v>
      </c>
      <c r="U109" s="28" t="str">
        <f t="shared" si="27"/>
        <v>Q2 2016</v>
      </c>
      <c r="V109" s="28" t="str">
        <f t="shared" si="27"/>
        <v>Q3 2016</v>
      </c>
      <c r="W109" s="28" t="str">
        <f t="shared" si="27"/>
        <v>Q4 2016</v>
      </c>
      <c r="X109" s="28" t="str">
        <f t="shared" si="27"/>
        <v>Q1 2017</v>
      </c>
      <c r="Y109" s="28" t="str">
        <f t="shared" si="27"/>
        <v>Q2 2017</v>
      </c>
      <c r="Z109" s="28" t="str">
        <f t="shared" si="27"/>
        <v>Q3 2017</v>
      </c>
      <c r="AA109" s="28" t="str">
        <f t="shared" si="27"/>
        <v>Q4 2017</v>
      </c>
      <c r="AB109" s="29" t="str">
        <f t="shared" si="27"/>
        <v>Q1 2018</v>
      </c>
      <c r="AC109" s="30"/>
      <c r="AD109" s="31" t="str">
        <f>AD$10</f>
        <v>QoQ</v>
      </c>
      <c r="AE109" s="31" t="str">
        <f t="shared" si="27"/>
        <v>YoY</v>
      </c>
    </row>
    <row r="110" spans="1:31" s="2" customFormat="1" x14ac:dyDescent="0.25">
      <c r="B110" s="78" t="s">
        <v>30</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f>[8]HD!C64</f>
        <v>0.25158252186329999</v>
      </c>
      <c r="M110" s="33">
        <f>[8]HD!D64</f>
        <v>0.30339390745139999</v>
      </c>
      <c r="N110" s="33">
        <f>[8]HD!E64</f>
        <v>0.31193410168215002</v>
      </c>
      <c r="O110" s="33">
        <f>[8]HD!F64</f>
        <v>0.27280064461275</v>
      </c>
      <c r="P110" s="33">
        <f>[8]HD!G64</f>
        <v>0.2224154717787</v>
      </c>
      <c r="Q110" s="34">
        <f>[8]HD!H64</f>
        <v>0.26689428059249998</v>
      </c>
      <c r="R110" s="34">
        <f>[8]HD!I64</f>
        <v>0.27126582367050001</v>
      </c>
      <c r="S110" s="34">
        <f>[8]HD!J64</f>
        <v>0.17558459534355</v>
      </c>
      <c r="T110" s="34">
        <f>[8]HD!K64</f>
        <v>0.24236937779955003</v>
      </c>
      <c r="U110" s="34">
        <f>[8]HD!L64</f>
        <v>0.27811123302794999</v>
      </c>
      <c r="V110" s="34">
        <f>[8]HD!M64</f>
        <v>0.20971955378144999</v>
      </c>
      <c r="W110" s="34">
        <f>[8]HD!N64</f>
        <v>0.21283317599474999</v>
      </c>
      <c r="X110" s="34">
        <f>[8]HD!O64</f>
        <v>0.31127065007610005</v>
      </c>
      <c r="Y110" s="34">
        <f>[8]HD!P64</f>
        <v>0.29486907186269995</v>
      </c>
      <c r="Z110" s="34">
        <f>[8]HD!Q64</f>
        <v>0.31999826872785003</v>
      </c>
      <c r="AA110" s="34">
        <f>[8]HD!R64</f>
        <v>0.30625688352104996</v>
      </c>
      <c r="AB110" s="35">
        <f>[8]HD!S64</f>
        <v>0.31894882804800001</v>
      </c>
      <c r="AC110" s="36"/>
      <c r="AD110" s="45">
        <f ca="1">OFFSET(AC110,0,-1)/OFFSET(AC110,0,-2)-1</f>
        <v>4.1442152682513278E-2</v>
      </c>
      <c r="AE110" s="45">
        <f ca="1">OFFSET(AC110,0,-1)/OFFSET(AC110,0,-5)-1</f>
        <v>2.4667208328259527E-2</v>
      </c>
    </row>
    <row r="111" spans="1:31" s="2" customFormat="1" x14ac:dyDescent="0.25">
      <c r="B111" s="78" t="s">
        <v>31</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f>[8]HD!C65</f>
        <v>0.13051284134190003</v>
      </c>
      <c r="M111" s="33">
        <f>[8]HD!D65</f>
        <v>0.15646438326585002</v>
      </c>
      <c r="N111" s="33">
        <f>[8]HD!E65</f>
        <v>0.13805191156590002</v>
      </c>
      <c r="O111" s="33">
        <f>[8]HD!F65</f>
        <v>0.11402663183985001</v>
      </c>
      <c r="P111" s="33">
        <f>[8]HD!G65</f>
        <v>0.1315905771219</v>
      </c>
      <c r="Q111" s="34">
        <f>[8]HD!H65</f>
        <v>0.12528209427855</v>
      </c>
      <c r="R111" s="34">
        <f>[8]HD!I65</f>
        <v>0.13344222335354999</v>
      </c>
      <c r="S111" s="34">
        <f>[8]HD!J65</f>
        <v>0.10316506005630001</v>
      </c>
      <c r="T111" s="34">
        <f>[8]HD!K65</f>
        <v>0.14216730188730001</v>
      </c>
      <c r="U111" s="34">
        <f>[8]HD!L65</f>
        <v>0.14754992079149998</v>
      </c>
      <c r="V111" s="34">
        <f>[8]HD!M65</f>
        <v>0.14073341434815001</v>
      </c>
      <c r="W111" s="34">
        <f>[8]HD!N65</f>
        <v>0.1137395350029</v>
      </c>
      <c r="X111" s="34">
        <f>[8]HD!O65</f>
        <v>0.13520272470825004</v>
      </c>
      <c r="Y111" s="34">
        <f>[8]HD!P65</f>
        <v>0.12718211161440002</v>
      </c>
      <c r="Z111" s="34">
        <f>[8]HD!Q65</f>
        <v>0.11512440733650001</v>
      </c>
      <c r="AA111" s="34">
        <f>[8]HD!R65</f>
        <v>0.11512410796544997</v>
      </c>
      <c r="AB111" s="35">
        <f>[8]HD!S65</f>
        <v>0.12356566397115</v>
      </c>
      <c r="AC111" s="36"/>
      <c r="AD111" s="45">
        <f ca="1">OFFSET(AC111,0,-1)/OFFSET(AC111,0,-2)-1</f>
        <v>7.3325701756867812E-2</v>
      </c>
      <c r="AE111" s="45">
        <f ca="1">OFFSET(AC111,0,-1)/OFFSET(AC111,0,-5)-1</f>
        <v>-8.6071199838696377E-2</v>
      </c>
    </row>
    <row r="112" spans="1:31" s="2" customFormat="1" x14ac:dyDescent="0.25">
      <c r="B112" s="78" t="s">
        <v>32</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f>[8]HD!C66</f>
        <v>7.4432188712699993E-2</v>
      </c>
      <c r="M112" s="33">
        <f>[8]HD!D66</f>
        <v>7.7745436985249994E-2</v>
      </c>
      <c r="N112" s="33">
        <f>[8]HD!E66</f>
        <v>8.1318548401049989E-2</v>
      </c>
      <c r="O112" s="33">
        <f>[8]HD!F66</f>
        <v>9.6534744262350008E-2</v>
      </c>
      <c r="P112" s="33">
        <f>[8]HD!G66</f>
        <v>7.389682255680001E-2</v>
      </c>
      <c r="Q112" s="34">
        <f>[8]HD!H66</f>
        <v>8.6450757029700009E-2</v>
      </c>
      <c r="R112" s="34">
        <f>[8]HD!I66</f>
        <v>8.9437681785900003E-2</v>
      </c>
      <c r="S112" s="34">
        <f>[8]HD!J66</f>
        <v>7.8026809484849996E-2</v>
      </c>
      <c r="T112" s="34">
        <f>[8]HD!K66</f>
        <v>8.2155617072400003E-2</v>
      </c>
      <c r="U112" s="34">
        <f>[8]HD!L66</f>
        <v>9.5385685597649997E-2</v>
      </c>
      <c r="V112" s="34">
        <f>[8]HD!M66</f>
        <v>8.8950378291300009E-2</v>
      </c>
      <c r="W112" s="34">
        <f>[8]HD!N66</f>
        <v>9.2876030869949999E-2</v>
      </c>
      <c r="X112" s="34">
        <f>[8]HD!O66</f>
        <v>0.11107814451209999</v>
      </c>
      <c r="Y112" s="34">
        <f>[8]HD!P66</f>
        <v>0.1348475527089</v>
      </c>
      <c r="Z112" s="34">
        <f>[8]HD!Q66</f>
        <v>0.13074520770779999</v>
      </c>
      <c r="AA112" s="34">
        <f>[8]HD!R66</f>
        <v>0.12648589248615</v>
      </c>
      <c r="AB112" s="35">
        <f>[8]HD!S66</f>
        <v>0.10842614338605</v>
      </c>
      <c r="AC112" s="36"/>
      <c r="AD112" s="45">
        <f ca="1">OFFSET(AC112,0,-1)/OFFSET(AC112,0,-2)-1</f>
        <v>-0.14278073819242343</v>
      </c>
      <c r="AE112" s="45">
        <f ca="1">OFFSET(AC112,0,-1)/OFFSET(AC112,0,-5)-1</f>
        <v>-2.3875093860260765E-2</v>
      </c>
    </row>
    <row r="113" spans="1:32" s="91" customFormat="1" ht="17.25" x14ac:dyDescent="0.25">
      <c r="B113" s="82" t="s">
        <v>116</v>
      </c>
      <c r="C113" s="81"/>
      <c r="D113" s="50">
        <f t="shared" ref="D113:K113" si="28">SUM(D110:D112)</f>
        <v>0.43317419568471993</v>
      </c>
      <c r="E113" s="50">
        <f t="shared" si="28"/>
        <v>0.48629258987824786</v>
      </c>
      <c r="F113" s="50">
        <f t="shared" si="28"/>
        <v>0.41479068798655994</v>
      </c>
      <c r="G113" s="50">
        <f t="shared" si="28"/>
        <v>0.40496034089336003</v>
      </c>
      <c r="H113" s="50">
        <f t="shared" si="28"/>
        <v>0.47426572206719997</v>
      </c>
      <c r="I113" s="50">
        <f t="shared" si="28"/>
        <v>0.42887157188399999</v>
      </c>
      <c r="J113" s="50">
        <f t="shared" si="28"/>
        <v>0.45079983829440007</v>
      </c>
      <c r="K113" s="50">
        <f t="shared" si="28"/>
        <v>0.4491506593751039</v>
      </c>
      <c r="L113" s="50">
        <f>[8]HD!C67</f>
        <v>0.45804911888729993</v>
      </c>
      <c r="M113" s="50">
        <f>[8]HD!D67</f>
        <v>0.54036796575674995</v>
      </c>
      <c r="N113" s="50">
        <f>[8]HD!E67</f>
        <v>0.53410005222660006</v>
      </c>
      <c r="O113" s="50">
        <f>[8]HD!F67</f>
        <v>0.48571571219745002</v>
      </c>
      <c r="P113" s="50">
        <f>[8]HD!G67</f>
        <v>0.4308722512557</v>
      </c>
      <c r="Q113" s="51">
        <f>[8]HD!H67</f>
        <v>0.48007788400904999</v>
      </c>
      <c r="R113" s="51">
        <f>[8]HD!I67</f>
        <v>0.49598338624889998</v>
      </c>
      <c r="S113" s="51">
        <f>[8]HD!J67</f>
        <v>0.35741671977029998</v>
      </c>
      <c r="T113" s="51">
        <f>[8]HD!K67</f>
        <v>0.46851826965540005</v>
      </c>
      <c r="U113" s="51">
        <f>[8]HD!L67</f>
        <v>0.5221727285769</v>
      </c>
      <c r="V113" s="51">
        <f>[8]HD!M67</f>
        <v>0.44412927224730003</v>
      </c>
      <c r="W113" s="51">
        <f>[8]HD!N67</f>
        <v>0.42112247097704997</v>
      </c>
      <c r="X113" s="51">
        <f>[8]HD!O67</f>
        <v>0.56158063632435007</v>
      </c>
      <c r="Y113" s="51">
        <f>[8]HD!P67</f>
        <v>0.55891547194394997</v>
      </c>
      <c r="Z113" s="51">
        <f>[8]HD!Q67</f>
        <v>0.56848670914275001</v>
      </c>
      <c r="AA113" s="51">
        <f>[8]HD!R67</f>
        <v>0.55006055709299995</v>
      </c>
      <c r="AB113" s="52">
        <f>[8]HD!S67</f>
        <v>0.55283037433500004</v>
      </c>
      <c r="AC113" s="53"/>
      <c r="AD113" s="54">
        <f ca="1">OFFSET(AC113,0,-1)/OFFSET(AC113,0,-2)-1</f>
        <v>5.0354769239193686E-3</v>
      </c>
      <c r="AE113" s="54">
        <f ca="1">OFFSET(AC113,0,-1)/OFFSET(AC113,0,-5)-1</f>
        <v>-1.5581488077334948E-2</v>
      </c>
    </row>
    <row r="114" spans="1:32"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109"/>
      <c r="AB114" s="109"/>
      <c r="AC114" s="36"/>
      <c r="AD114" s="36"/>
      <c r="AE114" s="110"/>
    </row>
    <row r="115" spans="1:32" x14ac:dyDescent="0.25">
      <c r="B115" s="67" t="s">
        <v>66</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109"/>
      <c r="AB115" s="109"/>
      <c r="AC115" s="36"/>
      <c r="AD115" s="110"/>
      <c r="AE115" s="110"/>
    </row>
    <row r="116" spans="1:32" x14ac:dyDescent="0.25">
      <c r="B116" s="67" t="s">
        <v>126</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109"/>
      <c r="AB116" s="109"/>
      <c r="AC116" s="36"/>
      <c r="AD116" s="110"/>
      <c r="AE116" s="110"/>
    </row>
    <row r="117" spans="1:32"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109"/>
      <c r="AB117" s="109"/>
      <c r="AC117" s="36"/>
      <c r="AD117" s="110"/>
      <c r="AE117" s="110"/>
    </row>
    <row r="118" spans="1:32" x14ac:dyDescent="0.25">
      <c r="B118" s="81" t="s">
        <v>67</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109"/>
      <c r="AB118" s="109"/>
      <c r="AC118" s="36"/>
      <c r="AD118" s="110"/>
      <c r="AE118" s="110"/>
    </row>
    <row r="119" spans="1:32" x14ac:dyDescent="0.25">
      <c r="B119" s="26" t="s">
        <v>6</v>
      </c>
      <c r="C119" s="27"/>
      <c r="D119" s="28" t="str">
        <f>D$10</f>
        <v>Q1 2012</v>
      </c>
      <c r="E119" s="28" t="str">
        <f t="shared" ref="E119:AE119" si="29">E$10</f>
        <v>Q2 2012</v>
      </c>
      <c r="F119" s="28" t="str">
        <f t="shared" si="29"/>
        <v>Q3 2012</v>
      </c>
      <c r="G119" s="28" t="str">
        <f t="shared" si="29"/>
        <v>Q4 2012</v>
      </c>
      <c r="H119" s="28" t="str">
        <f t="shared" si="29"/>
        <v>Q1 2013</v>
      </c>
      <c r="I119" s="28" t="str">
        <f t="shared" si="29"/>
        <v>Q2 2013</v>
      </c>
      <c r="J119" s="28" t="str">
        <f t="shared" si="29"/>
        <v>Q3 2013</v>
      </c>
      <c r="K119" s="28" t="str">
        <f t="shared" si="29"/>
        <v>Q4 2013</v>
      </c>
      <c r="L119" s="28" t="str">
        <f t="shared" si="29"/>
        <v>Q1 2014</v>
      </c>
      <c r="M119" s="28" t="str">
        <f t="shared" si="29"/>
        <v>Q2 2014</v>
      </c>
      <c r="N119" s="28" t="str">
        <f t="shared" si="29"/>
        <v>Q3 2014</v>
      </c>
      <c r="O119" s="28" t="str">
        <f t="shared" si="29"/>
        <v>Q4 2014</v>
      </c>
      <c r="P119" s="28" t="str">
        <f t="shared" si="29"/>
        <v>Q1 2015</v>
      </c>
      <c r="Q119" s="28" t="str">
        <f t="shared" si="29"/>
        <v>Q2 2015</v>
      </c>
      <c r="R119" s="28" t="str">
        <f t="shared" si="29"/>
        <v>Q3 2015</v>
      </c>
      <c r="S119" s="28" t="str">
        <f t="shared" si="29"/>
        <v>Q4 2015</v>
      </c>
      <c r="T119" s="28" t="str">
        <f t="shared" si="29"/>
        <v>Q1 2016</v>
      </c>
      <c r="U119" s="28" t="str">
        <f t="shared" si="29"/>
        <v>Q2 2016</v>
      </c>
      <c r="V119" s="28" t="str">
        <f t="shared" si="29"/>
        <v>Q3 2016</v>
      </c>
      <c r="W119" s="28" t="str">
        <f t="shared" si="29"/>
        <v>Q4 2016</v>
      </c>
      <c r="X119" s="28" t="str">
        <f t="shared" si="29"/>
        <v>Q1 2017</v>
      </c>
      <c r="Y119" s="28" t="str">
        <f t="shared" si="29"/>
        <v>Q2 2017</v>
      </c>
      <c r="Z119" s="28" t="str">
        <f t="shared" si="29"/>
        <v>Q3 2017</v>
      </c>
      <c r="AA119" s="28" t="str">
        <f t="shared" si="29"/>
        <v>Q4 2017</v>
      </c>
      <c r="AB119" s="29" t="str">
        <f t="shared" si="29"/>
        <v>Q1 2018</v>
      </c>
      <c r="AC119" s="30"/>
      <c r="AD119" s="31" t="str">
        <f>AD$10</f>
        <v>QoQ</v>
      </c>
      <c r="AE119" s="31" t="str">
        <f t="shared" si="29"/>
        <v>YoY</v>
      </c>
    </row>
    <row r="120" spans="1:32" x14ac:dyDescent="0.25">
      <c r="B120" s="78" t="s">
        <v>68</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f>[8]HD!C72</f>
        <v>9.9516999999999994E-2</v>
      </c>
      <c r="M120" s="33">
        <f>[8]HD!D72</f>
        <v>0.103154703</v>
      </c>
      <c r="N120" s="33">
        <f>[8]HD!E72</f>
        <v>8.9646808000000008E-2</v>
      </c>
      <c r="O120" s="33">
        <f>[8]HD!F72</f>
        <v>0.105921</v>
      </c>
      <c r="P120" s="33">
        <f>[8]HD!G72</f>
        <v>0.10857015099999998</v>
      </c>
      <c r="Q120" s="34">
        <f>[8]HD!H72</f>
        <v>0.120974886</v>
      </c>
      <c r="R120" s="34">
        <f>[8]HD!I72</f>
        <v>9.4268201999999995E-2</v>
      </c>
      <c r="S120" s="34">
        <f>[8]HD!J72</f>
        <v>0.11119446399999998</v>
      </c>
      <c r="T120" s="34">
        <f>[8]HD!K72</f>
        <v>0.12130112700000001</v>
      </c>
      <c r="U120" s="34">
        <f>[8]HD!L72</f>
        <v>0.14122184099999999</v>
      </c>
      <c r="V120" s="34">
        <f>[8]HD!M72</f>
        <v>9.6864962999999915E-2</v>
      </c>
      <c r="W120" s="34">
        <f>[8]HD!N72</f>
        <v>0.12142706599999985</v>
      </c>
      <c r="X120" s="34">
        <f>[8]HD!O72</f>
        <v>0.13414877799999977</v>
      </c>
      <c r="Y120" s="34">
        <f>[8]HD!P72</f>
        <v>0.1122241009999999</v>
      </c>
      <c r="Z120" s="34">
        <f>[8]HD!Q72</f>
        <v>0.10680012199999998</v>
      </c>
      <c r="AA120" s="34">
        <f>[8]HD!R72</f>
        <v>0.12206252699999991</v>
      </c>
      <c r="AB120" s="35">
        <f>[8]HD!S72</f>
        <v>0.14172891899999984</v>
      </c>
      <c r="AC120" s="36"/>
      <c r="AD120" s="45">
        <f ca="1">OFFSET(AC120,0,-1)/OFFSET(AC120,0,-2)-1</f>
        <v>0.16111735913840253</v>
      </c>
      <c r="AE120" s="45">
        <f ca="1">OFFSET(AC120,0,-1)/OFFSET(AC120,0,-5)-1</f>
        <v>5.6505479311932838E-2</v>
      </c>
      <c r="AF120" s="2"/>
    </row>
    <row r="121" spans="1:32"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18"/>
      <c r="AB121" s="118"/>
      <c r="AC121" s="103"/>
      <c r="AD121" s="119"/>
      <c r="AE121" s="119"/>
    </row>
    <row r="122" spans="1:32" x14ac:dyDescent="0.25">
      <c r="A122" s="22"/>
      <c r="B122" s="120" t="s">
        <v>69</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18"/>
      <c r="AB122" s="118"/>
      <c r="AC122" s="103"/>
      <c r="AD122" s="119"/>
      <c r="AE122" s="119"/>
    </row>
    <row r="123" spans="1:32" ht="17.25" x14ac:dyDescent="0.25">
      <c r="B123" s="121" t="s">
        <v>70</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18"/>
      <c r="AB123" s="118"/>
      <c r="AC123" s="103"/>
      <c r="AD123" s="119"/>
      <c r="AE123" s="119"/>
    </row>
    <row r="124" spans="1:32" x14ac:dyDescent="0.25">
      <c r="B124" s="26" t="s">
        <v>6</v>
      </c>
      <c r="C124" s="27"/>
      <c r="D124" s="28" t="str">
        <f>D$10</f>
        <v>Q1 2012</v>
      </c>
      <c r="E124" s="28" t="str">
        <f t="shared" ref="E124:AE124" si="30">E$10</f>
        <v>Q2 2012</v>
      </c>
      <c r="F124" s="28" t="str">
        <f t="shared" si="30"/>
        <v>Q3 2012</v>
      </c>
      <c r="G124" s="28" t="str">
        <f t="shared" si="30"/>
        <v>Q4 2012</v>
      </c>
      <c r="H124" s="28" t="str">
        <f t="shared" si="30"/>
        <v>Q1 2013</v>
      </c>
      <c r="I124" s="28" t="str">
        <f t="shared" si="30"/>
        <v>Q2 2013</v>
      </c>
      <c r="J124" s="28" t="str">
        <f t="shared" si="30"/>
        <v>Q3 2013</v>
      </c>
      <c r="K124" s="28" t="str">
        <f t="shared" si="30"/>
        <v>Q4 2013</v>
      </c>
      <c r="L124" s="28" t="str">
        <f t="shared" si="30"/>
        <v>Q1 2014</v>
      </c>
      <c r="M124" s="28" t="str">
        <f t="shared" si="30"/>
        <v>Q2 2014</v>
      </c>
      <c r="N124" s="28" t="str">
        <f t="shared" si="30"/>
        <v>Q3 2014</v>
      </c>
      <c r="O124" s="28" t="str">
        <f t="shared" si="30"/>
        <v>Q4 2014</v>
      </c>
      <c r="P124" s="28" t="str">
        <f t="shared" si="30"/>
        <v>Q1 2015</v>
      </c>
      <c r="Q124" s="28" t="str">
        <f t="shared" si="30"/>
        <v>Q2 2015</v>
      </c>
      <c r="R124" s="28" t="str">
        <f t="shared" si="30"/>
        <v>Q3 2015</v>
      </c>
      <c r="S124" s="28" t="str">
        <f t="shared" si="30"/>
        <v>Q4 2015</v>
      </c>
      <c r="T124" s="28" t="str">
        <f t="shared" si="30"/>
        <v>Q1 2016</v>
      </c>
      <c r="U124" s="28" t="str">
        <f t="shared" si="30"/>
        <v>Q2 2016</v>
      </c>
      <c r="V124" s="28" t="str">
        <f t="shared" si="30"/>
        <v>Q3 2016</v>
      </c>
      <c r="W124" s="28" t="str">
        <f t="shared" si="30"/>
        <v>Q4 2016</v>
      </c>
      <c r="X124" s="28" t="str">
        <f t="shared" si="30"/>
        <v>Q1 2017</v>
      </c>
      <c r="Y124" s="28" t="str">
        <f t="shared" si="30"/>
        <v>Q2 2017</v>
      </c>
      <c r="Z124" s="28" t="str">
        <f t="shared" si="30"/>
        <v>Q3 2017</v>
      </c>
      <c r="AA124" s="28" t="str">
        <f t="shared" si="30"/>
        <v>Q4 2017</v>
      </c>
      <c r="AB124" s="29" t="str">
        <f t="shared" si="30"/>
        <v>Q1 2018</v>
      </c>
      <c r="AC124" s="30"/>
      <c r="AD124" s="31" t="str">
        <f>AD$10</f>
        <v>QoQ</v>
      </c>
      <c r="AE124" s="31" t="str">
        <f t="shared" si="30"/>
        <v>YoY</v>
      </c>
    </row>
    <row r="125" spans="1:32" s="2" customFormat="1" x14ac:dyDescent="0.25">
      <c r="B125" s="78" t="s">
        <v>30</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f>[8]HD!C77</f>
        <v>0.16761777199999997</v>
      </c>
      <c r="M125" s="33">
        <f>[8]HD!D77</f>
        <v>0.14798398699999998</v>
      </c>
      <c r="N125" s="33">
        <f>[8]HD!E77</f>
        <v>0.16207493899999992</v>
      </c>
      <c r="O125" s="33">
        <f>[8]HD!F77</f>
        <v>0.197160111</v>
      </c>
      <c r="P125" s="33">
        <f>[8]HD!G77</f>
        <v>0.21832651099999997</v>
      </c>
      <c r="Q125" s="34">
        <f>[8]HD!H77</f>
        <v>0.26418839599999999</v>
      </c>
      <c r="R125" s="34">
        <f>[8]HD!I77</f>
        <v>0.20431527699999996</v>
      </c>
      <c r="S125" s="34">
        <f>[8]HD!J77</f>
        <v>0.18665559204867582</v>
      </c>
      <c r="T125" s="34">
        <f>[8]HD!K77</f>
        <v>0.22511218799999994</v>
      </c>
      <c r="U125" s="34">
        <f>[8]HD!L77</f>
        <v>0.28314003300000001</v>
      </c>
      <c r="V125" s="34">
        <f>[8]HD!M77</f>
        <v>0.232659692</v>
      </c>
      <c r="W125" s="34">
        <f>[8]HD!N77</f>
        <v>0.22643234999999998</v>
      </c>
      <c r="X125" s="34">
        <f>[8]HD!O77</f>
        <v>0.27782371499999997</v>
      </c>
      <c r="Y125" s="34">
        <f>[8]HD!P77</f>
        <v>0.256697499</v>
      </c>
      <c r="Z125" s="34">
        <f>[8]HD!Q77</f>
        <v>0.21407330100000002</v>
      </c>
      <c r="AA125" s="34">
        <f>[8]HD!R77</f>
        <v>0.24078091200000001</v>
      </c>
      <c r="AB125" s="35">
        <f>[8]HD!S77</f>
        <v>0.32155919300000002</v>
      </c>
      <c r="AC125" s="36"/>
      <c r="AD125" s="45">
        <f t="shared" ref="AD125:AD131" ca="1" si="31">OFFSET(AC125,0,-1)/OFFSET(AC125,0,-2)-1</f>
        <v>0.33548457113577168</v>
      </c>
      <c r="AE125" s="45">
        <f t="shared" ref="AE125:AE131" ca="1" si="32">OFFSET(AC125,0,-1)/OFFSET(AC125,0,-5)-1</f>
        <v>0.15742168734587714</v>
      </c>
    </row>
    <row r="126" spans="1:32" s="2" customFormat="1" x14ac:dyDescent="0.25">
      <c r="B126" s="78" t="s">
        <v>31</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f>[8]HD!C78</f>
        <v>1.7946377999999999E-2</v>
      </c>
      <c r="M126" s="33">
        <f>[8]HD!D78</f>
        <v>1.5794171000000003E-2</v>
      </c>
      <c r="N126" s="33">
        <f>[8]HD!E78</f>
        <v>1.1466580000000001E-2</v>
      </c>
      <c r="O126" s="33">
        <f>[8]HD!F78</f>
        <v>9.995426E-3</v>
      </c>
      <c r="P126" s="33">
        <f>[8]HD!G78</f>
        <v>1.2634926000000001E-2</v>
      </c>
      <c r="Q126" s="34">
        <f>[8]HD!H78</f>
        <v>1.4260458000000004E-2</v>
      </c>
      <c r="R126" s="34">
        <f>[8]HD!I78</f>
        <v>8.2963750000000051E-3</v>
      </c>
      <c r="S126" s="34">
        <f>[8]HD!J78</f>
        <v>9.4651193250000019E-3</v>
      </c>
      <c r="T126" s="34">
        <f>[8]HD!K78</f>
        <v>1.4018948999999999E-2</v>
      </c>
      <c r="U126" s="34">
        <f>[8]HD!L78</f>
        <v>1.9379673E-2</v>
      </c>
      <c r="V126" s="34">
        <f>[8]HD!M78</f>
        <v>1.0708707999999994E-2</v>
      </c>
      <c r="W126" s="34">
        <f>[8]HD!N78</f>
        <v>1.6817300999999996E-2</v>
      </c>
      <c r="X126" s="34">
        <f>[8]HD!O78</f>
        <v>1.6368436999999993E-2</v>
      </c>
      <c r="Y126" s="34">
        <f>[8]HD!P78</f>
        <v>1.4754416000000006E-2</v>
      </c>
      <c r="Z126" s="34">
        <f>[8]HD!Q78</f>
        <v>9.2739570000000045E-3</v>
      </c>
      <c r="AA126" s="34">
        <f>[8]HD!R78</f>
        <v>1.2231384000000003E-2</v>
      </c>
      <c r="AB126" s="35">
        <f>[8]HD!S78</f>
        <v>1.0524298E-2</v>
      </c>
      <c r="AC126" s="36"/>
      <c r="AD126" s="45">
        <f t="shared" ca="1" si="31"/>
        <v>-0.13956605401318467</v>
      </c>
      <c r="AE126" s="45">
        <f t="shared" ca="1" si="32"/>
        <v>-0.35703708301531756</v>
      </c>
    </row>
    <row r="127" spans="1:32" s="2" customFormat="1" x14ac:dyDescent="0.25">
      <c r="B127" s="78" t="s">
        <v>71</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f>[8]HD!C79</f>
        <v>8.9764981000000008E-2</v>
      </c>
      <c r="M127" s="33">
        <f>[8]HD!D79</f>
        <v>8.3838194000000019E-2</v>
      </c>
      <c r="N127" s="33">
        <f>[8]HD!E79</f>
        <v>7.3398982999999987E-2</v>
      </c>
      <c r="O127" s="33">
        <f>[8]HD!F79</f>
        <v>7.2213689806693321E-2</v>
      </c>
      <c r="P127" s="33">
        <f>[8]HD!G79</f>
        <v>8.4539926999999987E-2</v>
      </c>
      <c r="Q127" s="34">
        <f>[8]HD!H79</f>
        <v>0.10706183</v>
      </c>
      <c r="R127" s="34">
        <f>[8]HD!I79</f>
        <v>9.6090621000000043E-2</v>
      </c>
      <c r="S127" s="34">
        <f>[8]HD!J79</f>
        <v>8.6327944423125025E-2</v>
      </c>
      <c r="T127" s="34">
        <f>[8]HD!K79</f>
        <v>8.6872196999999998E-2</v>
      </c>
      <c r="U127" s="34">
        <f>[8]HD!L79</f>
        <v>9.7070184999998962E-2</v>
      </c>
      <c r="V127" s="34">
        <f>[8]HD!M79</f>
        <v>7.7054505000000342E-2</v>
      </c>
      <c r="W127" s="34">
        <f>[8]HD!N79</f>
        <v>8.9528212999999982E-2</v>
      </c>
      <c r="X127" s="34">
        <f>[8]HD!O79</f>
        <v>9.1482544999999957E-2</v>
      </c>
      <c r="Y127" s="34">
        <f>[8]HD!P79</f>
        <v>7.9942655999999973E-2</v>
      </c>
      <c r="Z127" s="34">
        <f>[8]HD!Q79</f>
        <v>6.2730730999999998E-2</v>
      </c>
      <c r="AA127" s="34">
        <f>[8]HD!R79</f>
        <v>7.8408384000000012E-2</v>
      </c>
      <c r="AB127" s="35">
        <f>[8]HD!S79</f>
        <v>8.7982213999999975E-2</v>
      </c>
      <c r="AC127" s="36"/>
      <c r="AD127" s="45">
        <f t="shared" ca="1" si="31"/>
        <v>0.12210212112010832</v>
      </c>
      <c r="AE127" s="45">
        <f t="shared" ca="1" si="32"/>
        <v>-3.8262282711964191E-2</v>
      </c>
    </row>
    <row r="128" spans="1:32" s="122" customFormat="1" x14ac:dyDescent="0.25">
      <c r="B128" s="82" t="s">
        <v>72</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AB128" si="33">SUM(M125:M127)</f>
        <v>0.24761635199999998</v>
      </c>
      <c r="N128" s="50">
        <f t="shared" si="33"/>
        <v>0.2469405019999999</v>
      </c>
      <c r="O128" s="50">
        <f t="shared" si="33"/>
        <v>0.27936922680669329</v>
      </c>
      <c r="P128" s="50">
        <f t="shared" si="33"/>
        <v>0.31550136399999995</v>
      </c>
      <c r="Q128" s="51">
        <f t="shared" si="33"/>
        <v>0.38551068399999999</v>
      </c>
      <c r="R128" s="51">
        <f t="shared" si="33"/>
        <v>0.30870227299999997</v>
      </c>
      <c r="S128" s="51">
        <f t="shared" si="33"/>
        <v>0.28244865579680084</v>
      </c>
      <c r="T128" s="51">
        <f t="shared" si="33"/>
        <v>0.32600333399999992</v>
      </c>
      <c r="U128" s="51">
        <f t="shared" si="33"/>
        <v>0.39958989099999898</v>
      </c>
      <c r="V128" s="51">
        <f t="shared" si="33"/>
        <v>0.32042290500000031</v>
      </c>
      <c r="W128" s="51">
        <f t="shared" si="33"/>
        <v>0.33277786399999998</v>
      </c>
      <c r="X128" s="51">
        <f t="shared" si="33"/>
        <v>0.38567469699999996</v>
      </c>
      <c r="Y128" s="51">
        <f t="shared" si="33"/>
        <v>0.35139457099999993</v>
      </c>
      <c r="Z128" s="51">
        <f t="shared" si="33"/>
        <v>0.28607798900000003</v>
      </c>
      <c r="AA128" s="51">
        <f t="shared" si="33"/>
        <v>0.33142068000000002</v>
      </c>
      <c r="AB128" s="52">
        <f t="shared" si="33"/>
        <v>0.42006570499999996</v>
      </c>
      <c r="AC128" s="53"/>
      <c r="AD128" s="54">
        <f t="shared" ca="1" si="31"/>
        <v>0.26746980604831272</v>
      </c>
      <c r="AE128" s="54">
        <f t="shared" ca="1" si="32"/>
        <v>8.9171024875401628E-2</v>
      </c>
    </row>
    <row r="129" spans="1:33" x14ac:dyDescent="0.25">
      <c r="B129" s="78" t="s">
        <v>73</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f>[8]HD!C81</f>
        <v>1.9919759000000002E-2</v>
      </c>
      <c r="M129" s="33">
        <f>[8]HD!D81</f>
        <v>2.0699250000000002E-2</v>
      </c>
      <c r="N129" s="33">
        <f>[8]HD!E81</f>
        <v>1.967348699999999E-2</v>
      </c>
      <c r="O129" s="33">
        <f>[8]HD!F81</f>
        <v>2.1966052000000003E-2</v>
      </c>
      <c r="P129" s="33">
        <f>[8]HD!G81</f>
        <v>2.658545499999999E-2</v>
      </c>
      <c r="Q129" s="34">
        <f>[8]HD!H81</f>
        <v>2.1176252E-2</v>
      </c>
      <c r="R129" s="34">
        <f>[8]HD!I81</f>
        <v>1.9342606000000005E-2</v>
      </c>
      <c r="S129" s="34">
        <f>[8]HD!J81</f>
        <v>1.8865114999999995E-2</v>
      </c>
      <c r="T129" s="34">
        <f>[8]HD!K81</f>
        <v>2.5721730000000005E-2</v>
      </c>
      <c r="U129" s="34">
        <f>[8]HD!L81</f>
        <v>2.0339004999999993E-2</v>
      </c>
      <c r="V129" s="34">
        <f>[8]HD!M81</f>
        <v>1.6802598999999994E-2</v>
      </c>
      <c r="W129" s="34">
        <f>[8]HD!N81</f>
        <v>1.7666080000000001E-2</v>
      </c>
      <c r="X129" s="34">
        <f>[8]HD!O81</f>
        <v>2.0367669999999997E-2</v>
      </c>
      <c r="Y129" s="34">
        <f>[8]HD!P81</f>
        <v>2.2156002999999994E-2</v>
      </c>
      <c r="Z129" s="34">
        <f>[8]HD!Q81</f>
        <v>1.7194902000000005E-2</v>
      </c>
      <c r="AA129" s="34">
        <f>[8]HD!R81</f>
        <v>2.1398921000000001E-2</v>
      </c>
      <c r="AB129" s="35">
        <f>[8]HD!S81</f>
        <v>2.081929800000001E-2</v>
      </c>
      <c r="AC129" s="36"/>
      <c r="AD129" s="45">
        <f t="shared" ca="1" si="31"/>
        <v>-2.7086552635059991E-2</v>
      </c>
      <c r="AE129" s="45">
        <f t="shared" ca="1" si="32"/>
        <v>2.2173768526297488E-2</v>
      </c>
    </row>
    <row r="130" spans="1:33" x14ac:dyDescent="0.25">
      <c r="B130" s="78" t="s">
        <v>68</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f>[8]HD!C82</f>
        <v>0.17718519799999974</v>
      </c>
      <c r="M130" s="33">
        <f>[8]HD!D82</f>
        <v>0.16255861800000007</v>
      </c>
      <c r="N130" s="33">
        <f>[8]HD!E82</f>
        <v>0.16589605299999982</v>
      </c>
      <c r="O130" s="33">
        <f>[8]HD!F82</f>
        <v>0.17061677507999989</v>
      </c>
      <c r="P130" s="33">
        <f>[8]HD!G82</f>
        <v>0.16392641800000002</v>
      </c>
      <c r="Q130" s="34">
        <f>[8]HD!H82</f>
        <v>0.17056816599999966</v>
      </c>
      <c r="R130" s="34">
        <f>[8]HD!I82</f>
        <v>0.1413054286753839</v>
      </c>
      <c r="S130" s="34">
        <f>[8]HD!J82</f>
        <v>0.13487130499999997</v>
      </c>
      <c r="T130" s="34">
        <f>[8]HD!K82</f>
        <v>0.17468802300000028</v>
      </c>
      <c r="U130" s="34">
        <f>[8]HD!L82</f>
        <v>0.19427962999999998</v>
      </c>
      <c r="V130" s="34">
        <f>[8]HD!M82</f>
        <v>0.15121209999999996</v>
      </c>
      <c r="W130" s="34">
        <f>[8]HD!N82</f>
        <v>0.16726954199999997</v>
      </c>
      <c r="X130" s="34">
        <f>[8]HD!O82</f>
        <v>0.19292272500000002</v>
      </c>
      <c r="Y130" s="34">
        <f>[8]HD!P82</f>
        <v>0.18220230200000004</v>
      </c>
      <c r="Z130" s="34">
        <f>[8]HD!Q82</f>
        <v>0.1445742480000001</v>
      </c>
      <c r="AA130" s="34">
        <f>[8]HD!R82</f>
        <v>0.15656381700000008</v>
      </c>
      <c r="AB130" s="35">
        <f>[8]HD!S82</f>
        <v>0.19888162699999998</v>
      </c>
      <c r="AC130" s="36"/>
      <c r="AD130" s="45">
        <f t="shared" ca="1" si="31"/>
        <v>0.27029112352313112</v>
      </c>
      <c r="AE130" s="45">
        <f t="shared" ca="1" si="32"/>
        <v>3.0887506902050887E-2</v>
      </c>
    </row>
    <row r="131" spans="1:33" s="55" customFormat="1" x14ac:dyDescent="0.25">
      <c r="B131" s="82" t="s">
        <v>74</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AB131" si="34">SUM(M128:M130)</f>
        <v>0.43087422000000009</v>
      </c>
      <c r="N131" s="50">
        <f t="shared" si="34"/>
        <v>0.43251004199999971</v>
      </c>
      <c r="O131" s="50">
        <f t="shared" si="34"/>
        <v>0.4719520538866932</v>
      </c>
      <c r="P131" s="50">
        <f t="shared" si="34"/>
        <v>0.50601323699999989</v>
      </c>
      <c r="Q131" s="51">
        <f t="shared" si="34"/>
        <v>0.57725510199999963</v>
      </c>
      <c r="R131" s="51">
        <f t="shared" si="34"/>
        <v>0.46935030767538388</v>
      </c>
      <c r="S131" s="51">
        <f t="shared" si="34"/>
        <v>0.43618507579680077</v>
      </c>
      <c r="T131" s="51">
        <f t="shared" si="34"/>
        <v>0.52641308700000022</v>
      </c>
      <c r="U131" s="51">
        <f t="shared" si="34"/>
        <v>0.61420852599999898</v>
      </c>
      <c r="V131" s="51">
        <f t="shared" si="34"/>
        <v>0.48843760400000025</v>
      </c>
      <c r="W131" s="51">
        <f t="shared" si="34"/>
        <v>0.517713486</v>
      </c>
      <c r="X131" s="51">
        <f t="shared" si="34"/>
        <v>0.59896509200000003</v>
      </c>
      <c r="Y131" s="51">
        <f t="shared" si="34"/>
        <v>0.5557528759999999</v>
      </c>
      <c r="Z131" s="51">
        <f t="shared" si="34"/>
        <v>0.44784713900000017</v>
      </c>
      <c r="AA131" s="51">
        <f t="shared" si="34"/>
        <v>0.50938341800000009</v>
      </c>
      <c r="AB131" s="52">
        <f t="shared" si="34"/>
        <v>0.63976662999999989</v>
      </c>
      <c r="AC131" s="53"/>
      <c r="AD131" s="54">
        <f t="shared" ca="1" si="31"/>
        <v>0.25596281188721348</v>
      </c>
      <c r="AE131" s="54">
        <f t="shared" ca="1" si="32"/>
        <v>6.8120059991743087E-2</v>
      </c>
    </row>
    <row r="132" spans="1:33" ht="5.0999999999999996" customHeight="1" x14ac:dyDescent="0.25">
      <c r="AB132" s="4"/>
    </row>
    <row r="133" spans="1:33" ht="15" customHeight="1" x14ac:dyDescent="0.25">
      <c r="B133" s="123" t="s">
        <v>75</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5"/>
      <c r="AD133" s="126"/>
      <c r="AE133" s="126"/>
    </row>
    <row r="134" spans="1:33" x14ac:dyDescent="0.25">
      <c r="AB134" s="4"/>
    </row>
    <row r="135" spans="1:33" ht="15.75" x14ac:dyDescent="0.25">
      <c r="B135" s="127" t="s">
        <v>76</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27"/>
      <c r="AB135" s="127"/>
      <c r="AC135" s="14"/>
      <c r="AD135" s="14"/>
      <c r="AE135" s="14"/>
      <c r="AF135" s="4"/>
      <c r="AG135" s="4"/>
    </row>
    <row r="136" spans="1:33"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5"/>
      <c r="AB136" s="105"/>
      <c r="AC136" s="106"/>
      <c r="AD136" s="130"/>
      <c r="AE136" s="130"/>
    </row>
    <row r="137" spans="1:33" x14ac:dyDescent="0.25">
      <c r="A137" s="22"/>
      <c r="B137" s="131" t="s">
        <v>77</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3"/>
      <c r="AB137" s="133"/>
      <c r="AC137" s="134"/>
      <c r="AD137" s="135"/>
      <c r="AE137" s="135"/>
    </row>
    <row r="138" spans="1:33"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3"/>
      <c r="AB138" s="133"/>
      <c r="AC138" s="134"/>
      <c r="AD138" s="135"/>
      <c r="AE138" s="135"/>
    </row>
    <row r="139" spans="1:33"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3"/>
      <c r="AB139" s="133"/>
      <c r="AC139" s="134"/>
      <c r="AD139" s="138"/>
      <c r="AE139" s="138"/>
    </row>
    <row r="140" spans="1:33" x14ac:dyDescent="0.25">
      <c r="B140" s="139" t="s">
        <v>2</v>
      </c>
      <c r="C140" s="115"/>
      <c r="D140" s="28" t="str">
        <f>D$10</f>
        <v>Q1 2012</v>
      </c>
      <c r="E140" s="28" t="str">
        <f t="shared" ref="E140:AE140" si="35">E$10</f>
        <v>Q2 2012</v>
      </c>
      <c r="F140" s="28" t="str">
        <f t="shared" si="35"/>
        <v>Q3 2012</v>
      </c>
      <c r="G140" s="28" t="str">
        <f t="shared" si="35"/>
        <v>Q4 2012</v>
      </c>
      <c r="H140" s="28" t="str">
        <f t="shared" si="35"/>
        <v>Q1 2013</v>
      </c>
      <c r="I140" s="28" t="str">
        <f t="shared" si="35"/>
        <v>Q2 2013</v>
      </c>
      <c r="J140" s="28" t="str">
        <f t="shared" si="35"/>
        <v>Q3 2013</v>
      </c>
      <c r="K140" s="28" t="str">
        <f t="shared" si="35"/>
        <v>Q4 2013</v>
      </c>
      <c r="L140" s="28" t="str">
        <f t="shared" si="35"/>
        <v>Q1 2014</v>
      </c>
      <c r="M140" s="28" t="str">
        <f t="shared" si="35"/>
        <v>Q2 2014</v>
      </c>
      <c r="N140" s="28" t="str">
        <f t="shared" si="35"/>
        <v>Q3 2014</v>
      </c>
      <c r="O140" s="28" t="str">
        <f t="shared" si="35"/>
        <v>Q4 2014</v>
      </c>
      <c r="P140" s="28" t="str">
        <f t="shared" si="35"/>
        <v>Q1 2015</v>
      </c>
      <c r="Q140" s="28" t="str">
        <f t="shared" si="35"/>
        <v>Q2 2015</v>
      </c>
      <c r="R140" s="28" t="str">
        <f t="shared" si="35"/>
        <v>Q3 2015</v>
      </c>
      <c r="S140" s="28" t="str">
        <f t="shared" si="35"/>
        <v>Q4 2015</v>
      </c>
      <c r="T140" s="28" t="str">
        <f t="shared" si="35"/>
        <v>Q1 2016</v>
      </c>
      <c r="U140" s="28" t="str">
        <f t="shared" si="35"/>
        <v>Q2 2016</v>
      </c>
      <c r="V140" s="28" t="str">
        <f t="shared" si="35"/>
        <v>Q3 2016</v>
      </c>
      <c r="W140" s="28" t="str">
        <f t="shared" si="35"/>
        <v>Q4 2016</v>
      </c>
      <c r="X140" s="28" t="str">
        <f t="shared" si="35"/>
        <v>Q1 2017</v>
      </c>
      <c r="Y140" s="28" t="str">
        <f t="shared" si="35"/>
        <v>Q2 2017</v>
      </c>
      <c r="Z140" s="28" t="str">
        <f t="shared" si="35"/>
        <v>Q3 2017</v>
      </c>
      <c r="AA140" s="28" t="str">
        <f t="shared" si="35"/>
        <v>Q4 2017</v>
      </c>
      <c r="AB140" s="29" t="str">
        <f t="shared" si="35"/>
        <v>Q1 2018</v>
      </c>
      <c r="AC140" s="30"/>
      <c r="AD140" s="31" t="str">
        <f>AD$10</f>
        <v>QoQ</v>
      </c>
      <c r="AE140" s="31" t="str">
        <f t="shared" si="35"/>
        <v>YoY</v>
      </c>
    </row>
    <row r="141" spans="1:33" x14ac:dyDescent="0.25">
      <c r="B141" s="82" t="s">
        <v>78</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AB141" si="36">SUM(M142:M143,M145)</f>
        <v>3.7725097070078997</v>
      </c>
      <c r="N141" s="50">
        <f t="shared" si="36"/>
        <v>4.1313452203870993</v>
      </c>
      <c r="O141" s="50">
        <f t="shared" si="36"/>
        <v>4.1084834531166008</v>
      </c>
      <c r="P141" s="50">
        <f t="shared" si="36"/>
        <v>3.8741256032220996</v>
      </c>
      <c r="Q141" s="51">
        <f t="shared" si="36"/>
        <v>4.0489612188985991</v>
      </c>
      <c r="R141" s="51">
        <f t="shared" si="36"/>
        <v>4.0790683633509008</v>
      </c>
      <c r="S141" s="51">
        <f t="shared" si="36"/>
        <v>3.8641184414635998</v>
      </c>
      <c r="T141" s="51">
        <f t="shared" si="36"/>
        <v>3.9946483110770994</v>
      </c>
      <c r="U141" s="51">
        <f t="shared" si="36"/>
        <v>4.2275012812801505</v>
      </c>
      <c r="V141" s="51">
        <f t="shared" si="36"/>
        <v>4.0442757362673003</v>
      </c>
      <c r="W141" s="51">
        <f t="shared" si="36"/>
        <v>4.1717831431043004</v>
      </c>
      <c r="X141" s="51">
        <f t="shared" si="36"/>
        <v>4.1516558877203007</v>
      </c>
      <c r="Y141" s="51">
        <f t="shared" si="36"/>
        <v>4.0824245046316001</v>
      </c>
      <c r="Z141" s="51">
        <f t="shared" si="36"/>
        <v>4.3629029622473006</v>
      </c>
      <c r="AA141" s="51">
        <f t="shared" si="36"/>
        <v>4.2529602491115996</v>
      </c>
      <c r="AB141" s="52">
        <f t="shared" si="36"/>
        <v>4.26844977720455</v>
      </c>
      <c r="AC141" s="53"/>
      <c r="AD141" s="54">
        <f ca="1">OFFSET(AC141,0,-1)/OFFSET(AC141,0,-2)-1</f>
        <v>3.64205804561335E-3</v>
      </c>
      <c r="AE141" s="54">
        <f ca="1">OFFSET(AC141,0,-1)/OFFSET(AC141,0,-5)-1</f>
        <v>2.8131881023593541E-2</v>
      </c>
    </row>
    <row r="142" spans="1:33" x14ac:dyDescent="0.25">
      <c r="B142" s="78" t="s">
        <v>79</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f>[8]HD!C91</f>
        <v>3.0856759650000005</v>
      </c>
      <c r="M142" s="33">
        <f>[8]HD!D91</f>
        <v>2.8938604539999995</v>
      </c>
      <c r="N142" s="33">
        <f>[8]HD!E91</f>
        <v>3.1805060699999994</v>
      </c>
      <c r="O142" s="33">
        <f>[8]HD!F91</f>
        <v>3.3961477820000008</v>
      </c>
      <c r="P142" s="33">
        <f>[8]HD!G91</f>
        <v>3.0898272529999997</v>
      </c>
      <c r="Q142" s="34">
        <f>[8]HD!H91</f>
        <v>3.2273513849999995</v>
      </c>
      <c r="R142" s="34">
        <f>[8]HD!I91</f>
        <v>3.3095944090000002</v>
      </c>
      <c r="S142" s="34">
        <f>[8]HD!J91</f>
        <v>3.2550385500000001</v>
      </c>
      <c r="T142" s="34">
        <f>[8]HD!K91</f>
        <v>3.2024067169999997</v>
      </c>
      <c r="U142" s="34">
        <f>[8]HD!L91</f>
        <v>3.3009821430000001</v>
      </c>
      <c r="V142" s="34">
        <f>[8]HD!M91</f>
        <v>3.1630602570000002</v>
      </c>
      <c r="W142" s="34">
        <f>[8]HD!N91</f>
        <v>3.3186329939999997</v>
      </c>
      <c r="X142" s="34">
        <f>[8]HD!O91</f>
        <v>3.3516221390000003</v>
      </c>
      <c r="Y142" s="34">
        <f>[8]HD!P91</f>
        <v>3.1337777579999999</v>
      </c>
      <c r="Z142" s="34">
        <f>[8]HD!Q91</f>
        <v>3.3564845380000006</v>
      </c>
      <c r="AA142" s="34">
        <f>[8]HD!R91</f>
        <v>3.3559612530000003</v>
      </c>
      <c r="AB142" s="35">
        <f>[8]HD!S91</f>
        <v>3.358540284</v>
      </c>
      <c r="AC142" s="36"/>
      <c r="AD142" s="45">
        <f ca="1">OFFSET(AC142,0,-1)/OFFSET(AC142,0,-2)-1</f>
        <v>7.6849248414134763E-4</v>
      </c>
      <c r="AE142" s="45">
        <f ca="1">OFFSET(AC142,0,-1)/OFFSET(AC142,0,-5)-1</f>
        <v>2.0641184217931041E-3</v>
      </c>
    </row>
    <row r="143" spans="1:33"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f>[8]HD!C92</f>
        <v>0.65404339299999992</v>
      </c>
      <c r="M143" s="33">
        <f>[8]HD!D92</f>
        <v>0.72175220600000001</v>
      </c>
      <c r="N143" s="33">
        <f>[8]HD!E92</f>
        <v>0.775827143</v>
      </c>
      <c r="O143" s="33">
        <f>[8]HD!F92</f>
        <v>0.55054978600000004</v>
      </c>
      <c r="P143" s="33">
        <f>[8]HD!G92</f>
        <v>0.69030612800000002</v>
      </c>
      <c r="Q143" s="34">
        <f>[8]HD!H92</f>
        <v>0.69054377300000003</v>
      </c>
      <c r="R143" s="34">
        <f>[8]HD!I92</f>
        <v>0.61857539600000011</v>
      </c>
      <c r="S143" s="34">
        <f>[8]HD!J92</f>
        <v>0.52759239800000002</v>
      </c>
      <c r="T143" s="34">
        <f>[8]HD!K92</f>
        <v>0.63439897000000001</v>
      </c>
      <c r="U143" s="34">
        <f>[8]HD!L92</f>
        <v>0.74520987900000002</v>
      </c>
      <c r="V143" s="34">
        <f>[8]HD!M92</f>
        <v>0.77774143200000001</v>
      </c>
      <c r="W143" s="34">
        <f>[8]HD!N92</f>
        <v>0.73494323600000011</v>
      </c>
      <c r="X143" s="34">
        <f>[8]HD!O92</f>
        <v>0.61927316399999999</v>
      </c>
      <c r="Y143" s="34">
        <f>[8]HD!P92</f>
        <v>0.7951897269999999</v>
      </c>
      <c r="Z143" s="34">
        <f>[8]HD!Q92</f>
        <v>0.86002726899999993</v>
      </c>
      <c r="AA143" s="34">
        <f>[8]HD!R92</f>
        <v>0.75496524999999992</v>
      </c>
      <c r="AB143" s="35">
        <f>[8]HD!S92</f>
        <v>0.74609054299999999</v>
      </c>
      <c r="AC143" s="36"/>
      <c r="AD143" s="45">
        <f ca="1">OFFSET(AC143,0,-1)/OFFSET(AC143,0,-2)-1</f>
        <v>-1.1755119854854112E-2</v>
      </c>
      <c r="AE143" s="45">
        <f ca="1">OFFSET(AC143,0,-1)/OFFSET(AC143,0,-5)-1</f>
        <v>0.20478423153501946</v>
      </c>
    </row>
    <row r="144" spans="1:33" x14ac:dyDescent="0.25">
      <c r="B144" s="78" t="s">
        <v>80</v>
      </c>
      <c r="C144" s="79"/>
      <c r="D144" s="33">
        <v>0</v>
      </c>
      <c r="E144" s="33">
        <v>0</v>
      </c>
      <c r="F144" s="33">
        <v>0</v>
      </c>
      <c r="G144" s="33">
        <v>0</v>
      </c>
      <c r="H144" s="33">
        <v>0</v>
      </c>
      <c r="I144" s="33">
        <v>1.0546423000000001E-2</v>
      </c>
      <c r="J144" s="33">
        <v>9.5094568000000004E-2</v>
      </c>
      <c r="K144" s="33">
        <v>0.25315897599999998</v>
      </c>
      <c r="L144" s="33">
        <f>[8]HD!C93</f>
        <v>0.19493955299999999</v>
      </c>
      <c r="M144" s="33">
        <f>[8]HD!D93</f>
        <v>0.27906741099999999</v>
      </c>
      <c r="N144" s="33">
        <f>[8]HD!E93</f>
        <v>0.28279097799999997</v>
      </c>
      <c r="O144" s="33">
        <f>[8]HD!F93</f>
        <v>0.19817707600000001</v>
      </c>
      <c r="P144" s="33">
        <f>[8]HD!G93</f>
        <v>0.26072329799999999</v>
      </c>
      <c r="Q144" s="34">
        <f>[8]HD!H93</f>
        <v>0.26252829299999997</v>
      </c>
      <c r="R144" s="34">
        <f>[8]HD!I93</f>
        <v>0.28416814600000001</v>
      </c>
      <c r="S144" s="34">
        <f>[8]HD!J93</f>
        <v>0.28364362800000004</v>
      </c>
      <c r="T144" s="34">
        <f>[8]HD!K93</f>
        <v>0.30130328499999998</v>
      </c>
      <c r="U144" s="34">
        <f>[8]HD!L93</f>
        <v>0.34208660400000002</v>
      </c>
      <c r="V144" s="34">
        <f>[8]HD!M93</f>
        <v>0.35443696699999999</v>
      </c>
      <c r="W144" s="34">
        <f>[8]HD!N93</f>
        <v>0.347318446</v>
      </c>
      <c r="X144" s="34">
        <f>[8]HD!O93</f>
        <v>0.27124968900000002</v>
      </c>
      <c r="Y144" s="34">
        <f>[8]HD!P93</f>
        <v>0.36093902299999997</v>
      </c>
      <c r="Z144" s="34">
        <f>[8]HD!Q93</f>
        <v>0.37496596899999995</v>
      </c>
      <c r="AA144" s="34">
        <f>[8]HD!R93</f>
        <v>0.34688653800000002</v>
      </c>
      <c r="AB144" s="35">
        <f>[8]HD!S93</f>
        <v>0.32535837599999995</v>
      </c>
      <c r="AC144" s="36"/>
      <c r="AD144" s="45">
        <f ca="1">OFFSET(AC144,0,-1)/OFFSET(AC144,0,-2)-1</f>
        <v>-6.2061105409631279E-2</v>
      </c>
      <c r="AE144" s="45">
        <f ca="1">OFFSET(AC144,0,-1)/OFFSET(AC144,0,-5)-1</f>
        <v>0.19947925912644981</v>
      </c>
    </row>
    <row r="145" spans="1:31" x14ac:dyDescent="0.25">
      <c r="B145" s="78" t="s">
        <v>81</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f>[8]HD!C94</f>
        <v>0.16930108730325</v>
      </c>
      <c r="M145" s="33">
        <f>[8]HD!D94</f>
        <v>0.1568970470079</v>
      </c>
      <c r="N145" s="33">
        <f>[8]HD!E94</f>
        <v>0.17501200738709999</v>
      </c>
      <c r="O145" s="33">
        <f>[8]HD!F94</f>
        <v>0.16178588511660003</v>
      </c>
      <c r="P145" s="33">
        <f>[8]HD!G94</f>
        <v>9.3992222222099991E-2</v>
      </c>
      <c r="Q145" s="34">
        <f>[8]HD!H94</f>
        <v>0.13106606089860004</v>
      </c>
      <c r="R145" s="34">
        <f>[8]HD!I94</f>
        <v>0.15089855835090002</v>
      </c>
      <c r="S145" s="34">
        <f>[8]HD!J94</f>
        <v>8.14874934636E-2</v>
      </c>
      <c r="T145" s="34">
        <f>[8]HD!K94</f>
        <v>0.15784262407710001</v>
      </c>
      <c r="U145" s="34">
        <f>[8]HD!L94</f>
        <v>0.18130925928015001</v>
      </c>
      <c r="V145" s="34">
        <f>[8]HD!M94</f>
        <v>0.10347404726730002</v>
      </c>
      <c r="W145" s="34">
        <f>[8]HD!N94</f>
        <v>0.1182069131043</v>
      </c>
      <c r="X145" s="34">
        <f>[8]HD!O94</f>
        <v>0.18076058472030002</v>
      </c>
      <c r="Y145" s="34">
        <f>[8]HD!P94</f>
        <v>0.15345701963159999</v>
      </c>
      <c r="Z145" s="34">
        <f>[8]HD!Q94</f>
        <v>0.14639115524729998</v>
      </c>
      <c r="AA145" s="34">
        <f>[8]HD!R94</f>
        <v>0.14203374611160002</v>
      </c>
      <c r="AB145" s="35">
        <f>[8]HD!S94</f>
        <v>0.16381895020454998</v>
      </c>
      <c r="AC145" s="36"/>
      <c r="AD145" s="45">
        <f ca="1">OFFSET(AC145,0,-1)/OFFSET(AC145,0,-2)-1</f>
        <v>0.15338047956457257</v>
      </c>
      <c r="AE145" s="45">
        <f ca="1">OFFSET(AC145,0,-1)/OFFSET(AC145,0,-5)-1</f>
        <v>-9.3724163052275378E-2</v>
      </c>
    </row>
    <row r="146" spans="1:31" x14ac:dyDescent="0.25">
      <c r="B146" s="140" t="s">
        <v>82</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09"/>
      <c r="AA146" s="109"/>
      <c r="AB146" s="141"/>
      <c r="AC146" s="36"/>
      <c r="AD146" s="142"/>
      <c r="AE146" s="142"/>
    </row>
    <row r="147" spans="1:31" ht="17.25" x14ac:dyDescent="0.25">
      <c r="B147" s="78" t="s">
        <v>83</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f>[8]HD!C97</f>
        <v>4.7104909953000006E-2</v>
      </c>
      <c r="M147" s="33">
        <f>[8]HD!D97</f>
        <v>5.3918233244000004E-2</v>
      </c>
      <c r="N147" s="33">
        <f>[8]HD!E97</f>
        <v>4.3295777000000001E-2</v>
      </c>
      <c r="O147" s="33">
        <f>[8]HD!F97</f>
        <v>4.2820830000000004E-2</v>
      </c>
      <c r="P147" s="33">
        <f>[8]HD!G97</f>
        <v>5.7077971000000005E-2</v>
      </c>
      <c r="Q147" s="34">
        <f>[8]HD!H97</f>
        <v>5.4238113999999997E-2</v>
      </c>
      <c r="R147" s="34">
        <f>[8]HD!I97</f>
        <v>4.2258186000000003E-2</v>
      </c>
      <c r="S147" s="34">
        <f>[8]HD!J97</f>
        <v>4.0062869999999993E-2</v>
      </c>
      <c r="T147" s="34">
        <f>[8]HD!K97</f>
        <v>4.8905549999999999E-2</v>
      </c>
      <c r="U147" s="34">
        <f>[8]HD!L97</f>
        <v>5.5625090000000002E-2</v>
      </c>
      <c r="V147" s="34">
        <f>[8]HD!M97</f>
        <v>4.7405491000000001E-2</v>
      </c>
      <c r="W147" s="34">
        <f>[8]HD!N97</f>
        <v>5.1272810000000002E-2</v>
      </c>
      <c r="X147" s="34">
        <f>[8]HD!O97</f>
        <v>5.8607720999999995E-2</v>
      </c>
      <c r="Y147" s="34">
        <f>[8]HD!P97</f>
        <v>6.1889128000000002E-2</v>
      </c>
      <c r="Z147" s="34">
        <f>[8]HD!Q97</f>
        <v>4.2921220000000003E-2</v>
      </c>
      <c r="AA147" s="34">
        <f>[8]HD!R97</f>
        <v>6.2401889999999995E-2</v>
      </c>
      <c r="AB147" s="35">
        <f>[8]HD!S97</f>
        <v>5.7584687000000002E-2</v>
      </c>
      <c r="AC147" s="36"/>
      <c r="AD147" s="45">
        <f ca="1">OFFSET(AC147,0,-1)/OFFSET(AC147,0,-2)-1</f>
        <v>-7.7196427864604678E-2</v>
      </c>
      <c r="AE147" s="45">
        <f ca="1">OFFSET(AC147,0,-1)/OFFSET(AC147,0,-5)-1</f>
        <v>-1.7455618176997367E-2</v>
      </c>
    </row>
    <row r="148" spans="1:31"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36"/>
      <c r="AD148" s="110"/>
      <c r="AE148" s="110"/>
    </row>
    <row r="149" spans="1:31" s="4" customFormat="1" ht="15" customHeight="1" x14ac:dyDescent="0.25">
      <c r="B149" s="123" t="s">
        <v>84</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5"/>
      <c r="AD149" s="126"/>
      <c r="AE149" s="126"/>
    </row>
    <row r="150" spans="1:31" s="4" customFormat="1"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36"/>
      <c r="AD150" s="110"/>
      <c r="AE150" s="110"/>
    </row>
    <row r="151" spans="1:31" s="4" customFormat="1" x14ac:dyDescent="0.25">
      <c r="A151" s="22"/>
      <c r="B151" s="136" t="s">
        <v>85</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36"/>
      <c r="AD151" s="110"/>
      <c r="AE151" s="110"/>
    </row>
    <row r="152" spans="1:31" x14ac:dyDescent="0.25">
      <c r="B152" s="139" t="s">
        <v>2</v>
      </c>
      <c r="C152" s="115"/>
      <c r="D152" s="28" t="str">
        <f>D$10</f>
        <v>Q1 2012</v>
      </c>
      <c r="E152" s="28" t="str">
        <f t="shared" ref="E152:AE152" si="37">E$10</f>
        <v>Q2 2012</v>
      </c>
      <c r="F152" s="28" t="str">
        <f t="shared" si="37"/>
        <v>Q3 2012</v>
      </c>
      <c r="G152" s="28" t="str">
        <f t="shared" si="37"/>
        <v>Q4 2012</v>
      </c>
      <c r="H152" s="28" t="str">
        <f t="shared" si="37"/>
        <v>Q1 2013</v>
      </c>
      <c r="I152" s="28" t="str">
        <f t="shared" si="37"/>
        <v>Q2 2013</v>
      </c>
      <c r="J152" s="28" t="str">
        <f t="shared" si="37"/>
        <v>Q3 2013</v>
      </c>
      <c r="K152" s="28" t="str">
        <f t="shared" si="37"/>
        <v>Q4 2013</v>
      </c>
      <c r="L152" s="28" t="str">
        <f t="shared" si="37"/>
        <v>Q1 2014</v>
      </c>
      <c r="M152" s="28" t="str">
        <f t="shared" si="37"/>
        <v>Q2 2014</v>
      </c>
      <c r="N152" s="28" t="str">
        <f t="shared" si="37"/>
        <v>Q3 2014</v>
      </c>
      <c r="O152" s="28" t="str">
        <f t="shared" si="37"/>
        <v>Q4 2014</v>
      </c>
      <c r="P152" s="28" t="str">
        <f t="shared" si="37"/>
        <v>Q1 2015</v>
      </c>
      <c r="Q152" s="28" t="str">
        <f t="shared" si="37"/>
        <v>Q2 2015</v>
      </c>
      <c r="R152" s="28" t="str">
        <f t="shared" si="37"/>
        <v>Q3 2015</v>
      </c>
      <c r="S152" s="28" t="str">
        <f t="shared" si="37"/>
        <v>Q4 2015</v>
      </c>
      <c r="T152" s="28" t="str">
        <f t="shared" si="37"/>
        <v>Q1 2016</v>
      </c>
      <c r="U152" s="28" t="str">
        <f t="shared" si="37"/>
        <v>Q2 2016</v>
      </c>
      <c r="V152" s="28" t="str">
        <f t="shared" si="37"/>
        <v>Q3 2016</v>
      </c>
      <c r="W152" s="28" t="str">
        <f t="shared" si="37"/>
        <v>Q4 2016</v>
      </c>
      <c r="X152" s="28" t="str">
        <f t="shared" si="37"/>
        <v>Q1 2017</v>
      </c>
      <c r="Y152" s="28" t="str">
        <f t="shared" si="37"/>
        <v>Q2 2017</v>
      </c>
      <c r="Z152" s="28" t="str">
        <f t="shared" si="37"/>
        <v>Q3 2017</v>
      </c>
      <c r="AA152" s="28" t="str">
        <f t="shared" si="37"/>
        <v>Q4 2017</v>
      </c>
      <c r="AB152" s="29" t="str">
        <f t="shared" si="37"/>
        <v>Q1 2018</v>
      </c>
      <c r="AC152" s="30"/>
      <c r="AD152" s="31" t="str">
        <f>AD$10</f>
        <v>QoQ</v>
      </c>
      <c r="AE152" s="31" t="str">
        <f t="shared" si="37"/>
        <v>YoY</v>
      </c>
    </row>
    <row r="153" spans="1:31" x14ac:dyDescent="0.25">
      <c r="B153" s="78" t="s">
        <v>86</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f>[8]HD!C103</f>
        <v>6.2684999999999998E-3</v>
      </c>
      <c r="M153" s="33">
        <f>[8]HD!D103</f>
        <v>4.2421999999999998E-3</v>
      </c>
      <c r="N153" s="33">
        <f>[8]HD!E103</f>
        <v>0.15083902000000002</v>
      </c>
      <c r="O153" s="33">
        <f>[8]HD!F103</f>
        <v>0.15711443999999999</v>
      </c>
      <c r="P153" s="33">
        <f>[8]HD!G103</f>
        <v>0.10055362</v>
      </c>
      <c r="Q153" s="34">
        <f>[8]HD!H103</f>
        <v>0.13323939999999998</v>
      </c>
      <c r="R153" s="34">
        <f>[8]HD!I103</f>
        <v>0.30580373000000005</v>
      </c>
      <c r="S153" s="34">
        <f>[8]HD!J103</f>
        <v>8.9749169999999989E-2</v>
      </c>
      <c r="T153" s="34">
        <f>[8]HD!K103</f>
        <v>0.15941328000000002</v>
      </c>
      <c r="U153" s="34">
        <f>[8]HD!L103</f>
        <v>0.15470811000000001</v>
      </c>
      <c r="V153" s="34">
        <f>[8]HD!M103</f>
        <v>6.8027450000000003E-2</v>
      </c>
      <c r="W153" s="34">
        <f>[8]HD!N103</f>
        <v>7.9952399999999993E-2</v>
      </c>
      <c r="X153" s="34">
        <f>[8]HD!O103</f>
        <v>2.8778800000000004E-2</v>
      </c>
      <c r="Y153" s="34">
        <f>[8]HD!P103</f>
        <v>0.1032088</v>
      </c>
      <c r="Z153" s="34">
        <f>[8]HD!Q103</f>
        <v>0.18734334999999999</v>
      </c>
      <c r="AA153" s="34">
        <f>[8]HD!R103</f>
        <v>0.25398831000000005</v>
      </c>
      <c r="AB153" s="35">
        <f>[8]HD!S103</f>
        <v>0.16463676000000005</v>
      </c>
      <c r="AC153" s="36"/>
      <c r="AD153" s="45">
        <f t="shared" ref="AD153:AD159" ca="1" si="38">OFFSET(AC153,0,-1)/OFFSET(AC153,0,-2)-1</f>
        <v>-0.35179394673715492</v>
      </c>
      <c r="AE153" s="45">
        <f t="shared" ref="AE153:AE159" ca="1" si="39">OFFSET(AC153,0,-1)/OFFSET(AC153,0,-5)-1</f>
        <v>4.7207652855574249</v>
      </c>
    </row>
    <row r="154" spans="1:31" x14ac:dyDescent="0.25">
      <c r="B154" s="78" t="s">
        <v>87</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f>[8]HD!C104</f>
        <v>1.05986943</v>
      </c>
      <c r="M154" s="33">
        <f>[8]HD!D104</f>
        <v>0.90487295000000056</v>
      </c>
      <c r="N154" s="33">
        <f>[8]HD!E104</f>
        <v>0.97623216999999995</v>
      </c>
      <c r="O154" s="33">
        <f>[8]HD!F104</f>
        <v>1.3600674499999994</v>
      </c>
      <c r="P154" s="33">
        <f>[8]HD!G104</f>
        <v>1.1678817100000005</v>
      </c>
      <c r="Q154" s="34">
        <f>[8]HD!H104</f>
        <v>1.2759178100000006</v>
      </c>
      <c r="R154" s="34">
        <f>[8]HD!I104</f>
        <v>1.1325239599999994</v>
      </c>
      <c r="S154" s="34">
        <f>[8]HD!J104</f>
        <v>1.3771598799999998</v>
      </c>
      <c r="T154" s="34">
        <f>[8]HD!K104</f>
        <v>1.2911970199999996</v>
      </c>
      <c r="U154" s="34">
        <f>[8]HD!L104</f>
        <v>1.0668413800000005</v>
      </c>
      <c r="V154" s="34">
        <f>[8]HD!M104</f>
        <v>1.02730707</v>
      </c>
      <c r="W154" s="34">
        <f>[8]HD!N104</f>
        <v>1.3367765699999996</v>
      </c>
      <c r="X154" s="34">
        <f>[8]HD!O104</f>
        <v>1.1786083799999998</v>
      </c>
      <c r="Y154" s="34">
        <f>[8]HD!P104</f>
        <v>0.81048449000000067</v>
      </c>
      <c r="Z154" s="34">
        <f>[8]HD!Q104</f>
        <v>1.104915429999999</v>
      </c>
      <c r="AA154" s="34">
        <f>[8]HD!R104</f>
        <v>1.4951403599999999</v>
      </c>
      <c r="AB154" s="35">
        <f>[8]HD!S104</f>
        <v>1.1353037400000003</v>
      </c>
      <c r="AC154" s="36"/>
      <c r="AD154" s="45">
        <f t="shared" ca="1" si="38"/>
        <v>-0.24067079561680726</v>
      </c>
      <c r="AE154" s="45">
        <f t="shared" ca="1" si="39"/>
        <v>-3.6742178941574721E-2</v>
      </c>
    </row>
    <row r="155" spans="1:31" x14ac:dyDescent="0.25">
      <c r="B155" s="78" t="s">
        <v>28</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f>[8]HD!C105</f>
        <v>1.9035030948832004</v>
      </c>
      <c r="M155" s="33">
        <f>[8]HD!D105</f>
        <v>2.0670313506545495</v>
      </c>
      <c r="N155" s="33">
        <f>[8]HD!E105</f>
        <v>1.9723177869079496</v>
      </c>
      <c r="O155" s="33">
        <f>[8]HD!F105</f>
        <v>1.9300116948265</v>
      </c>
      <c r="P155" s="33">
        <f>[8]HD!G105</f>
        <v>1.9769248920834011</v>
      </c>
      <c r="Q155" s="34">
        <f>[8]HD!H105</f>
        <v>2.0003689088123502</v>
      </c>
      <c r="R155" s="34">
        <f>[8]HD!I105</f>
        <v>2.0454677557220498</v>
      </c>
      <c r="S155" s="34">
        <f>[8]HD!J105</f>
        <v>1.8319762089968503</v>
      </c>
      <c r="T155" s="34">
        <f>[8]HD!K105</f>
        <v>2.0133692622803507</v>
      </c>
      <c r="U155" s="34">
        <f>[8]HD!L105</f>
        <v>2.1342275438494989</v>
      </c>
      <c r="V155" s="34">
        <f>[8]HD!M105</f>
        <v>2.0150516179126994</v>
      </c>
      <c r="W155" s="34">
        <f>[8]HD!N105</f>
        <v>1.9183046936412995</v>
      </c>
      <c r="X155" s="34">
        <f>[8]HD!O105</f>
        <v>2.1141105335797499</v>
      </c>
      <c r="Y155" s="34">
        <f>[8]HD!P105</f>
        <v>2.1887615438641501</v>
      </c>
      <c r="Z155" s="34">
        <f>[8]HD!Q105</f>
        <v>2.1245751831832003</v>
      </c>
      <c r="AA155" s="34">
        <f>[8]HD!R105</f>
        <v>2.0792985071035934</v>
      </c>
      <c r="AB155" s="35">
        <f>[8]HD!S105</f>
        <v>2.1620372437950004</v>
      </c>
      <c r="AC155" s="36"/>
      <c r="AD155" s="45">
        <f t="shared" ca="1" si="38"/>
        <v>3.9791658777584393E-2</v>
      </c>
      <c r="AE155" s="45">
        <f t="shared" ca="1" si="39"/>
        <v>2.2669916948049984E-2</v>
      </c>
    </row>
    <row r="156" spans="1:31" x14ac:dyDescent="0.25">
      <c r="B156" s="78" t="s">
        <v>88</v>
      </c>
      <c r="C156" s="79"/>
      <c r="D156" s="33">
        <v>0</v>
      </c>
      <c r="E156" s="33">
        <v>1.9050499999999999E-3</v>
      </c>
      <c r="F156" s="33">
        <v>1.449E-5</v>
      </c>
      <c r="G156" s="33">
        <v>0</v>
      </c>
      <c r="H156" s="33">
        <v>0</v>
      </c>
      <c r="I156" s="33">
        <v>1.9342000000000001E-3</v>
      </c>
      <c r="J156" s="33">
        <v>5.7852272999999996E-2</v>
      </c>
      <c r="K156" s="33">
        <v>9.3943700000000005E-2</v>
      </c>
      <c r="L156" s="33">
        <f>[8]HD!C106</f>
        <v>7.4184689999999998E-2</v>
      </c>
      <c r="M156" s="33">
        <f>[8]HD!D106</f>
        <v>8.4830040000000009E-2</v>
      </c>
      <c r="N156" s="33">
        <f>[8]HD!E106</f>
        <v>6.5252340000000006E-2</v>
      </c>
      <c r="O156" s="33">
        <f>[8]HD!F106</f>
        <v>6.4397600000000013E-2</v>
      </c>
      <c r="P156" s="33">
        <f>[8]HD!G106</f>
        <v>5.2396124000000002E-2</v>
      </c>
      <c r="Q156" s="34">
        <f>[8]HD!H106</f>
        <v>7.3452481999999999E-2</v>
      </c>
      <c r="R156" s="34">
        <f>[8]HD!I106</f>
        <v>5.609351600000001E-2</v>
      </c>
      <c r="S156" s="34">
        <f>[8]HD!J106</f>
        <v>0.10422942800000001</v>
      </c>
      <c r="T156" s="34">
        <f>[8]HD!K106</f>
        <v>0.16854418400000004</v>
      </c>
      <c r="U156" s="34">
        <f>[8]HD!L106</f>
        <v>0.15825392899999999</v>
      </c>
      <c r="V156" s="34">
        <f>[8]HD!M106</f>
        <v>0.19404750400000001</v>
      </c>
      <c r="W156" s="34">
        <f>[8]HD!N106</f>
        <v>0.14006735599999998</v>
      </c>
      <c r="X156" s="34">
        <f>[8]HD!O106</f>
        <v>9.2971385000000004E-2</v>
      </c>
      <c r="Y156" s="34">
        <f>[8]HD!P106</f>
        <v>0.17557859554831282</v>
      </c>
      <c r="Z156" s="34">
        <f>[8]HD!Q106</f>
        <v>0.21916005699999999</v>
      </c>
      <c r="AA156" s="34">
        <f>[8]HD!R106</f>
        <v>0.22859618900000001</v>
      </c>
      <c r="AB156" s="35">
        <f>[8]HD!S106</f>
        <v>0.17007327</v>
      </c>
      <c r="AC156" s="36"/>
      <c r="AD156" s="45">
        <f t="shared" ca="1" si="38"/>
        <v>-0.25601003785763032</v>
      </c>
      <c r="AE156" s="45">
        <f t="shared" ca="1" si="39"/>
        <v>0.82930769505047164</v>
      </c>
    </row>
    <row r="157" spans="1:31" x14ac:dyDescent="0.25">
      <c r="B157" s="78" t="s">
        <v>36</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f>[8]HD!C107</f>
        <v>0.46765646699999996</v>
      </c>
      <c r="M157" s="33">
        <f>[8]HD!D107</f>
        <v>0.541800438</v>
      </c>
      <c r="N157" s="33">
        <f>[8]HD!E107</f>
        <v>0.57961143199999998</v>
      </c>
      <c r="O157" s="33">
        <f>[8]HD!F107</f>
        <v>0.40442866499999996</v>
      </c>
      <c r="P157" s="33">
        <f>[8]HD!G107</f>
        <v>0.52907568500000002</v>
      </c>
      <c r="Q157" s="34">
        <f>[8]HD!H107</f>
        <v>0.46495750600000008</v>
      </c>
      <c r="R157" s="34">
        <f>[8]HD!I107</f>
        <v>0.55060403599999996</v>
      </c>
      <c r="S157" s="34">
        <f>[8]HD!J107</f>
        <v>0.34511646800000001</v>
      </c>
      <c r="T157" s="34">
        <f>[8]HD!K107</f>
        <v>0.40195273299999995</v>
      </c>
      <c r="U157" s="34">
        <f>[8]HD!L107</f>
        <v>0.49876653199999998</v>
      </c>
      <c r="V157" s="34">
        <f>[8]HD!M107</f>
        <v>0.50072511299999989</v>
      </c>
      <c r="W157" s="34">
        <f>[8]HD!N107</f>
        <v>0.51308957600000005</v>
      </c>
      <c r="X157" s="34">
        <f>[8]HD!O107</f>
        <v>0.42126030800000003</v>
      </c>
      <c r="Y157" s="34">
        <f>[8]HD!P107</f>
        <v>0.53262200030000006</v>
      </c>
      <c r="Z157" s="34">
        <f>[8]HD!Q107</f>
        <v>0.54087372229499997</v>
      </c>
      <c r="AA157" s="34">
        <f>[8]HD!R107</f>
        <v>0.45263188999999998</v>
      </c>
      <c r="AB157" s="35">
        <f>[8]HD!S107</f>
        <v>0.49745165799999991</v>
      </c>
      <c r="AC157" s="36"/>
      <c r="AD157" s="45">
        <f t="shared" ca="1" si="38"/>
        <v>9.9020349626713022E-2</v>
      </c>
      <c r="AE157" s="45">
        <f t="shared" ca="1" si="39"/>
        <v>0.18086524781252322</v>
      </c>
    </row>
    <row r="158" spans="1:31" x14ac:dyDescent="0.25">
      <c r="B158" s="144" t="s">
        <v>38</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f>[8]HD!C108</f>
        <v>7.7769276999999998E-2</v>
      </c>
      <c r="M158" s="145">
        <f>[8]HD!D108</f>
        <v>8.6835522999999998E-2</v>
      </c>
      <c r="N158" s="145">
        <f>[8]HD!E108</f>
        <v>8.6341020000000004E-2</v>
      </c>
      <c r="O158" s="145">
        <f>[8]HD!F108</f>
        <v>7.9029678999999992E-2</v>
      </c>
      <c r="P158" s="145">
        <f>[8]HD!G108</f>
        <v>7.7885362E-2</v>
      </c>
      <c r="Q158" s="146">
        <f>[8]HD!H108</f>
        <v>6.1330078999999996E-2</v>
      </c>
      <c r="R158" s="146">
        <f>[8]HD!I108</f>
        <v>7.5133254999999996E-2</v>
      </c>
      <c r="S158" s="146">
        <f>[8]HD!J108</f>
        <v>5.8749344000000002E-2</v>
      </c>
      <c r="T158" s="146">
        <f>[8]HD!K108</f>
        <v>5.9033490000000008E-2</v>
      </c>
      <c r="U158" s="146">
        <f>[8]HD!L108</f>
        <v>7.0000264000000006E-2</v>
      </c>
      <c r="V158" s="146">
        <f>[8]HD!M108</f>
        <v>6.5139474000000003E-2</v>
      </c>
      <c r="W158" s="146">
        <f>[8]HD!N108</f>
        <v>6.5556053000000003E-2</v>
      </c>
      <c r="X158" s="146">
        <f>[8]HD!O108</f>
        <v>5.8712176000000005E-2</v>
      </c>
      <c r="Y158" s="146">
        <f>[8]HD!P108</f>
        <v>7.1505835000000004E-2</v>
      </c>
      <c r="Z158" s="146">
        <f>[8]HD!Q108</f>
        <v>7.7424353000000001E-2</v>
      </c>
      <c r="AA158" s="146">
        <f>[8]HD!R108</f>
        <v>6.2745788999999982E-2</v>
      </c>
      <c r="AB158" s="147">
        <f>[8]HD!S108</f>
        <v>6.4452913000000001E-2</v>
      </c>
      <c r="AC158" s="36"/>
      <c r="AD158" s="148">
        <f t="shared" ca="1" si="38"/>
        <v>2.7206989141534521E-2</v>
      </c>
      <c r="AE158" s="148">
        <f t="shared" ca="1" si="39"/>
        <v>9.7777622822223353E-2</v>
      </c>
    </row>
    <row r="159" spans="1:31" s="89" customFormat="1" x14ac:dyDescent="0.25">
      <c r="B159" s="82" t="s">
        <v>89</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AB159" si="40">SUM(M153:M158)</f>
        <v>3.6896125016545498</v>
      </c>
      <c r="N159" s="51">
        <f t="shared" si="40"/>
        <v>3.8305937689079492</v>
      </c>
      <c r="O159" s="51">
        <f t="shared" si="40"/>
        <v>3.9950495288264993</v>
      </c>
      <c r="P159" s="51">
        <f t="shared" si="40"/>
        <v>3.9047173930834012</v>
      </c>
      <c r="Q159" s="51">
        <f t="shared" si="40"/>
        <v>4.0092661858123506</v>
      </c>
      <c r="R159" s="51">
        <f t="shared" si="40"/>
        <v>4.1656262527220491</v>
      </c>
      <c r="S159" s="51">
        <f t="shared" si="40"/>
        <v>3.8069804989968503</v>
      </c>
      <c r="T159" s="51">
        <f t="shared" si="40"/>
        <v>4.0935099692803503</v>
      </c>
      <c r="U159" s="51">
        <f t="shared" si="40"/>
        <v>4.082797758849499</v>
      </c>
      <c r="V159" s="51">
        <f t="shared" si="40"/>
        <v>3.870298228912699</v>
      </c>
      <c r="W159" s="51">
        <f t="shared" si="40"/>
        <v>4.0537466486412992</v>
      </c>
      <c r="X159" s="51">
        <f t="shared" si="40"/>
        <v>3.8944415825797494</v>
      </c>
      <c r="Y159" s="51">
        <f t="shared" si="40"/>
        <v>3.8821612647124635</v>
      </c>
      <c r="Z159" s="51">
        <f t="shared" si="40"/>
        <v>4.2542920954781991</v>
      </c>
      <c r="AA159" s="51">
        <f t="shared" si="40"/>
        <v>4.5724010451035939</v>
      </c>
      <c r="AB159" s="52">
        <f t="shared" si="40"/>
        <v>4.1939555847950007</v>
      </c>
      <c r="AC159" s="53"/>
      <c r="AD159" s="54">
        <f t="shared" ca="1" si="38"/>
        <v>-8.2767337461322588E-2</v>
      </c>
      <c r="AE159" s="54">
        <f t="shared" ca="1" si="39"/>
        <v>7.690807420375978E-2</v>
      </c>
    </row>
    <row r="160" spans="1:31" s="4" customFormat="1"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36"/>
      <c r="AD160" s="110"/>
      <c r="AE160" s="110"/>
    </row>
    <row r="161" spans="1:34" x14ac:dyDescent="0.25">
      <c r="A161" s="22"/>
      <c r="B161" s="136" t="s">
        <v>90</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3"/>
      <c r="AB161" s="133"/>
      <c r="AC161" s="134"/>
      <c r="AD161" s="135"/>
      <c r="AE161" s="135"/>
    </row>
    <row r="162" spans="1:34" x14ac:dyDescent="0.25">
      <c r="B162" s="139" t="s">
        <v>2</v>
      </c>
      <c r="C162" s="115"/>
      <c r="D162" s="28" t="str">
        <f>D$10</f>
        <v>Q1 2012</v>
      </c>
      <c r="E162" s="28" t="str">
        <f t="shared" ref="E162:AE162" si="41">E$10</f>
        <v>Q2 2012</v>
      </c>
      <c r="F162" s="28" t="str">
        <f t="shared" si="41"/>
        <v>Q3 2012</v>
      </c>
      <c r="G162" s="28" t="str">
        <f t="shared" si="41"/>
        <v>Q4 2012</v>
      </c>
      <c r="H162" s="28" t="str">
        <f t="shared" si="41"/>
        <v>Q1 2013</v>
      </c>
      <c r="I162" s="28" t="str">
        <f t="shared" si="41"/>
        <v>Q2 2013</v>
      </c>
      <c r="J162" s="28" t="str">
        <f t="shared" si="41"/>
        <v>Q3 2013</v>
      </c>
      <c r="K162" s="28" t="str">
        <f t="shared" si="41"/>
        <v>Q4 2013</v>
      </c>
      <c r="L162" s="28" t="str">
        <f t="shared" si="41"/>
        <v>Q1 2014</v>
      </c>
      <c r="M162" s="28" t="str">
        <f t="shared" si="41"/>
        <v>Q2 2014</v>
      </c>
      <c r="N162" s="28" t="str">
        <f t="shared" si="41"/>
        <v>Q3 2014</v>
      </c>
      <c r="O162" s="28" t="str">
        <f t="shared" si="41"/>
        <v>Q4 2014</v>
      </c>
      <c r="P162" s="28" t="str">
        <f t="shared" si="41"/>
        <v>Q1 2015</v>
      </c>
      <c r="Q162" s="28" t="str">
        <f t="shared" si="41"/>
        <v>Q2 2015</v>
      </c>
      <c r="R162" s="28" t="str">
        <f t="shared" si="41"/>
        <v>Q3 2015</v>
      </c>
      <c r="S162" s="28" t="str">
        <f t="shared" si="41"/>
        <v>Q4 2015</v>
      </c>
      <c r="T162" s="28" t="str">
        <f t="shared" si="41"/>
        <v>Q1 2016</v>
      </c>
      <c r="U162" s="28" t="str">
        <f t="shared" si="41"/>
        <v>Q2 2016</v>
      </c>
      <c r="V162" s="28" t="str">
        <f t="shared" si="41"/>
        <v>Q3 2016</v>
      </c>
      <c r="W162" s="28" t="str">
        <f t="shared" si="41"/>
        <v>Q4 2016</v>
      </c>
      <c r="X162" s="28" t="str">
        <f t="shared" si="41"/>
        <v>Q1 2017</v>
      </c>
      <c r="Y162" s="28" t="str">
        <f t="shared" si="41"/>
        <v>Q2 2017</v>
      </c>
      <c r="Z162" s="28" t="str">
        <f t="shared" si="41"/>
        <v>Q3 2017</v>
      </c>
      <c r="AA162" s="28" t="str">
        <f t="shared" si="41"/>
        <v>Q4 2017</v>
      </c>
      <c r="AB162" s="29" t="str">
        <f t="shared" si="41"/>
        <v>Q1 2018</v>
      </c>
      <c r="AC162" s="30"/>
      <c r="AD162" s="31" t="str">
        <f>AD$10</f>
        <v>QoQ</v>
      </c>
      <c r="AE162" s="31" t="str">
        <f t="shared" si="41"/>
        <v>YoY</v>
      </c>
    </row>
    <row r="163" spans="1:34" x14ac:dyDescent="0.25">
      <c r="A163" s="149"/>
      <c r="B163" s="150" t="s">
        <v>86</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f>[8]HD!C114</f>
        <v>6.2684999999999998E-3</v>
      </c>
      <c r="M163" s="33">
        <f>[8]HD!D114</f>
        <v>4.2421999999999998E-3</v>
      </c>
      <c r="N163" s="33">
        <f>[8]HD!E114</f>
        <v>0.15083902000000002</v>
      </c>
      <c r="O163" s="33">
        <f>[8]HD!F114</f>
        <v>0.15711443999999999</v>
      </c>
      <c r="P163" s="33">
        <f>[8]HD!G114</f>
        <v>0.10055362</v>
      </c>
      <c r="Q163" s="34">
        <f>[8]HD!H114</f>
        <v>0.13323939999999998</v>
      </c>
      <c r="R163" s="34">
        <f>[8]HD!I114</f>
        <v>0.30580373000000005</v>
      </c>
      <c r="S163" s="34">
        <f>[8]HD!J114</f>
        <v>8.9749169999999989E-2</v>
      </c>
      <c r="T163" s="34">
        <f>[8]HD!K114</f>
        <v>0.15941328000000002</v>
      </c>
      <c r="U163" s="34">
        <f>[8]HD!L114</f>
        <v>0.15470811000000001</v>
      </c>
      <c r="V163" s="34">
        <f>[8]HD!M114</f>
        <v>6.8027450000000003E-2</v>
      </c>
      <c r="W163" s="34">
        <f>[8]HD!N114</f>
        <v>7.9952399999999993E-2</v>
      </c>
      <c r="X163" s="34">
        <f>[8]HD!O114</f>
        <v>2.8778800000000004E-2</v>
      </c>
      <c r="Y163" s="34">
        <f>[8]HD!P114</f>
        <v>0.1032088</v>
      </c>
      <c r="Z163" s="34">
        <f>[8]HD!Q114</f>
        <v>0.18734334999999999</v>
      </c>
      <c r="AA163" s="34">
        <f>[8]HD!R114</f>
        <v>0.25398831000000005</v>
      </c>
      <c r="AB163" s="35">
        <f>[8]HD!S114</f>
        <v>0.16463676000000005</v>
      </c>
      <c r="AC163" s="36"/>
      <c r="AD163" s="45">
        <f t="shared" ref="AD163:AD171" ca="1" si="42">OFFSET(AC163,0,-1)/OFFSET(AC163,0,-2)-1</f>
        <v>-0.35179394673715492</v>
      </c>
      <c r="AE163" s="45">
        <f t="shared" ref="AE163:AE171" ca="1" si="43">OFFSET(AC163,0,-1)/OFFSET(AC163,0,-5)-1</f>
        <v>4.7207652855574249</v>
      </c>
    </row>
    <row r="164" spans="1:34" x14ac:dyDescent="0.25">
      <c r="B164" s="150" t="s">
        <v>87</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f>[8]HD!C115</f>
        <v>1.5399262399999998</v>
      </c>
      <c r="M164" s="33">
        <f>[8]HD!D115</f>
        <v>1.33973209</v>
      </c>
      <c r="N164" s="33">
        <f>[8]HD!E115</f>
        <v>1.6598468400000002</v>
      </c>
      <c r="O164" s="33">
        <f>[8]HD!F115</f>
        <v>1.9027040499999994</v>
      </c>
      <c r="P164" s="33">
        <f>[8]HD!G115</f>
        <v>1.5269994000000007</v>
      </c>
      <c r="Q164" s="34">
        <f>[8]HD!H115</f>
        <v>1.6723066500000008</v>
      </c>
      <c r="R164" s="34">
        <f>[8]HD!I115</f>
        <v>1.6752841099999995</v>
      </c>
      <c r="S164" s="34">
        <f>[8]HD!J115</f>
        <v>1.8195848899999996</v>
      </c>
      <c r="T164" s="34">
        <f>[8]HD!K115</f>
        <v>1.6057993299999997</v>
      </c>
      <c r="U164" s="34">
        <f>[8]HD!L115</f>
        <v>1.6630704900000006</v>
      </c>
      <c r="V164" s="34">
        <f>[8]HD!M115</f>
        <v>1.5193919300000001</v>
      </c>
      <c r="W164" s="34">
        <f>[8]HD!N115</f>
        <v>1.7731435599999996</v>
      </c>
      <c r="X164" s="34">
        <f>[8]HD!O115</f>
        <v>1.7113539699999998</v>
      </c>
      <c r="Y164" s="34">
        <f>[8]HD!P115</f>
        <v>1.4981502400000006</v>
      </c>
      <c r="Z164" s="34">
        <f>[8]HD!Q115</f>
        <v>1.6773553099999992</v>
      </c>
      <c r="AA164" s="34">
        <f>[8]HD!R115</f>
        <v>1.8462550600000001</v>
      </c>
      <c r="AB164" s="35">
        <f>[8]HD!S115</f>
        <v>1.7898243200000001</v>
      </c>
      <c r="AC164" s="36"/>
      <c r="AD164" s="45">
        <f t="shared" ca="1" si="42"/>
        <v>-3.0564975134042327E-2</v>
      </c>
      <c r="AE164" s="45">
        <f t="shared" ca="1" si="43"/>
        <v>4.5852787544589768E-2</v>
      </c>
    </row>
    <row r="165" spans="1:34" s="152" customFormat="1" x14ac:dyDescent="0.2">
      <c r="B165" s="78" t="s">
        <v>30</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f>[8]HD!C116</f>
        <v>0.58817329000000007</v>
      </c>
      <c r="M165" s="33">
        <f>[8]HD!D116</f>
        <v>0.60973440999999973</v>
      </c>
      <c r="N165" s="33">
        <f>[8]HD!E116</f>
        <v>0.58170780999999994</v>
      </c>
      <c r="O165" s="33">
        <f>[8]HD!F116</f>
        <v>0.58618841999999993</v>
      </c>
      <c r="P165" s="33">
        <f>[8]HD!G116</f>
        <v>0.66690371000000093</v>
      </c>
      <c r="Q165" s="34">
        <f>[8]HD!H116</f>
        <v>0.65183105000000041</v>
      </c>
      <c r="R165" s="34">
        <f>[8]HD!I116</f>
        <v>0.63547093999999971</v>
      </c>
      <c r="S165" s="34">
        <f>[8]HD!J116</f>
        <v>0.65300709000000023</v>
      </c>
      <c r="T165" s="34">
        <f>[8]HD!K116</f>
        <v>0.69135688000000028</v>
      </c>
      <c r="U165" s="34">
        <f>[8]HD!L116</f>
        <v>0.6851127299999995</v>
      </c>
      <c r="V165" s="34">
        <f>[8]HD!M116</f>
        <v>0.65258999999999989</v>
      </c>
      <c r="W165" s="34">
        <f>[8]HD!N116</f>
        <v>0.62587363999999901</v>
      </c>
      <c r="X165" s="34">
        <f>[8]HD!O116</f>
        <v>0.68760087000000003</v>
      </c>
      <c r="Y165" s="34">
        <f>[8]HD!P116</f>
        <v>0.68598081</v>
      </c>
      <c r="Z165" s="34">
        <f>[8]HD!Q116</f>
        <v>0.61956196999999991</v>
      </c>
      <c r="AA165" s="34">
        <f>[8]HD!R116</f>
        <v>0.62464402999999979</v>
      </c>
      <c r="AB165" s="35">
        <f>[8]HD!S116</f>
        <v>0.63477094000000001</v>
      </c>
      <c r="AC165" s="36"/>
      <c r="AD165" s="45">
        <f t="shared" ca="1" si="42"/>
        <v>1.6212289742047581E-2</v>
      </c>
      <c r="AE165" s="45">
        <f t="shared" ca="1" si="43"/>
        <v>-7.6832261716015648E-2</v>
      </c>
    </row>
    <row r="166" spans="1:34" s="152" customFormat="1" x14ac:dyDescent="0.2">
      <c r="B166" s="78" t="s">
        <v>31</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f>[8]HD!C117</f>
        <v>0.38367411000000012</v>
      </c>
      <c r="M166" s="33">
        <f>[8]HD!D117</f>
        <v>0.39773743</v>
      </c>
      <c r="N166" s="33">
        <f>[8]HD!E117</f>
        <v>0.39378893999999998</v>
      </c>
      <c r="O166" s="33">
        <f>[8]HD!F117</f>
        <v>0.34688941999999995</v>
      </c>
      <c r="P166" s="33">
        <f>[8]HD!G117</f>
        <v>0.38785318000000008</v>
      </c>
      <c r="Q166" s="34">
        <f>[8]HD!H117</f>
        <v>0.35045854999999998</v>
      </c>
      <c r="R166" s="34">
        <f>[8]HD!I117</f>
        <v>0.39803684999999978</v>
      </c>
      <c r="S166" s="34">
        <f>[8]HD!J117</f>
        <v>0.35730229999999985</v>
      </c>
      <c r="T166" s="34">
        <f>[8]HD!K117</f>
        <v>0.4021425600000002</v>
      </c>
      <c r="U166" s="34">
        <f>[8]HD!L117</f>
        <v>0.38836527999999998</v>
      </c>
      <c r="V166" s="34">
        <f>[8]HD!M117</f>
        <v>0.39242413999999975</v>
      </c>
      <c r="W166" s="34">
        <f>[8]HD!N117</f>
        <v>0.32941498000000008</v>
      </c>
      <c r="X166" s="34">
        <f>[8]HD!O117</f>
        <v>0.36976862000000005</v>
      </c>
      <c r="Y166" s="34">
        <f>[8]HD!P117</f>
        <v>0.40468186000000028</v>
      </c>
      <c r="Z166" s="34">
        <f>[8]HD!Q117</f>
        <v>0.39210702000000003</v>
      </c>
      <c r="AA166" s="34">
        <f>[8]HD!R117</f>
        <v>0.36139995000000036</v>
      </c>
      <c r="AB166" s="35">
        <f>[8]HD!S117</f>
        <v>0.37820539999999991</v>
      </c>
      <c r="AC166" s="36"/>
      <c r="AD166" s="45">
        <f t="shared" ca="1" si="42"/>
        <v>4.6500974889452928E-2</v>
      </c>
      <c r="AE166" s="45">
        <f t="shared" ca="1" si="43"/>
        <v>2.2816376359897417E-2</v>
      </c>
    </row>
    <row r="167" spans="1:34" s="152" customFormat="1" x14ac:dyDescent="0.2">
      <c r="B167" s="78" t="s">
        <v>32</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f>[8]HD!C118</f>
        <v>0.14616910999999999</v>
      </c>
      <c r="M167" s="33">
        <f>[8]HD!D118</f>
        <v>0.16569923</v>
      </c>
      <c r="N167" s="33">
        <f>[8]HD!E118</f>
        <v>0.15612366999999999</v>
      </c>
      <c r="O167" s="33">
        <f>[8]HD!F118</f>
        <v>0.14819984000000003</v>
      </c>
      <c r="P167" s="33">
        <f>[8]HD!G118</f>
        <v>0.16837519999999997</v>
      </c>
      <c r="Q167" s="34">
        <f>[8]HD!H118</f>
        <v>0.15203261999999995</v>
      </c>
      <c r="R167" s="34">
        <f>[8]HD!I118</f>
        <v>0.19721264000000008</v>
      </c>
      <c r="S167" s="34">
        <f>[8]HD!J118</f>
        <v>0.14686461000000003</v>
      </c>
      <c r="T167" s="34">
        <f>[8]HD!K118</f>
        <v>0.11639611</v>
      </c>
      <c r="U167" s="34">
        <f>[8]HD!L118</f>
        <v>0.17401945999999999</v>
      </c>
      <c r="V167" s="34">
        <f>[8]HD!M118</f>
        <v>0.18907397000000004</v>
      </c>
      <c r="W167" s="34">
        <f>[8]HD!N118</f>
        <v>0.17449014000000002</v>
      </c>
      <c r="X167" s="34">
        <f>[8]HD!O118</f>
        <v>0.17632837999999998</v>
      </c>
      <c r="Y167" s="34">
        <f>[8]HD!P118</f>
        <v>0.18104923000000003</v>
      </c>
      <c r="Z167" s="34">
        <f>[8]HD!Q118</f>
        <v>0.19311832000000004</v>
      </c>
      <c r="AA167" s="34">
        <f>[8]HD!R118</f>
        <v>0.20401998000000005</v>
      </c>
      <c r="AB167" s="35">
        <f>[8]HD!S118</f>
        <v>0.20258936</v>
      </c>
      <c r="AC167" s="36"/>
      <c r="AD167" s="45">
        <f t="shared" ca="1" si="42"/>
        <v>-7.0121563584117919E-3</v>
      </c>
      <c r="AE167" s="45">
        <f t="shared" ca="1" si="43"/>
        <v>0.14893223654638033</v>
      </c>
    </row>
    <row r="168" spans="1:34" s="152" customFormat="1" x14ac:dyDescent="0.2">
      <c r="B168" s="78" t="s">
        <v>33</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f>[8]HD!C119</f>
        <v>0.12448864</v>
      </c>
      <c r="M168" s="33">
        <f>[8]HD!D119</f>
        <v>0.11662563000000001</v>
      </c>
      <c r="N168" s="33">
        <f>[8]HD!E119</f>
        <v>0.1245412</v>
      </c>
      <c r="O168" s="33">
        <f>[8]HD!F119</f>
        <v>0.14075483999999996</v>
      </c>
      <c r="P168" s="33">
        <f>[8]HD!G119</f>
        <v>0.10441102000000001</v>
      </c>
      <c r="Q168" s="34">
        <f>[8]HD!H119</f>
        <v>0.10296056999999996</v>
      </c>
      <c r="R168" s="34">
        <f>[8]HD!I119</f>
        <v>8.9678709999999995E-2</v>
      </c>
      <c r="S168" s="34">
        <f>[8]HD!J119</f>
        <v>7.973748999999998E-2</v>
      </c>
      <c r="T168" s="34">
        <f>[8]HD!K119</f>
        <v>9.8610870000000003E-2</v>
      </c>
      <c r="U168" s="34">
        <f>[8]HD!L119</f>
        <v>0.11444951000000003</v>
      </c>
      <c r="V168" s="34">
        <f>[8]HD!M119</f>
        <v>0.13152136999999994</v>
      </c>
      <c r="W168" s="34">
        <f>[8]HD!N119</f>
        <v>0.12150303999999996</v>
      </c>
      <c r="X168" s="34">
        <f>[8]HD!O119</f>
        <v>0.10585884999999999</v>
      </c>
      <c r="Y168" s="34">
        <f>[8]HD!P119</f>
        <v>0.11184703999999999</v>
      </c>
      <c r="Z168" s="34">
        <f>[8]HD!Q119</f>
        <v>0.10157418000000001</v>
      </c>
      <c r="AA168" s="34">
        <f>[8]HD!R119</f>
        <v>9.4418010000000011E-2</v>
      </c>
      <c r="AB168" s="35">
        <f>[8]HD!S119</f>
        <v>0.10198494000000002</v>
      </c>
      <c r="AC168" s="36"/>
      <c r="AD168" s="45">
        <f t="shared" ca="1" si="42"/>
        <v>8.0142866811109492E-2</v>
      </c>
      <c r="AE168" s="45">
        <f t="shared" ca="1" si="43"/>
        <v>-3.659505086253978E-2</v>
      </c>
    </row>
    <row r="169" spans="1:34" s="152" customFormat="1" x14ac:dyDescent="0.2">
      <c r="B169" s="78" t="s">
        <v>35</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f>[8]HD!C120</f>
        <v>7.2434990000000005E-2</v>
      </c>
      <c r="M169" s="33">
        <f>[8]HD!D120</f>
        <v>7.1755799999999995E-2</v>
      </c>
      <c r="N169" s="33">
        <f>[8]HD!E120</f>
        <v>4.2966629999999999E-2</v>
      </c>
      <c r="O169" s="33">
        <f>[8]HD!F120</f>
        <v>5.1917309999999987E-2</v>
      </c>
      <c r="P169" s="33">
        <f>[8]HD!G120</f>
        <v>5.855862999999998E-2</v>
      </c>
      <c r="Q169" s="34">
        <f>[8]HD!H120</f>
        <v>6.9431120000000027E-2</v>
      </c>
      <c r="R169" s="34">
        <f>[8]HD!I120</f>
        <v>6.4300630000000011E-2</v>
      </c>
      <c r="S169" s="34">
        <f>[8]HD!J120</f>
        <v>6.0079050000000009E-2</v>
      </c>
      <c r="T169" s="34">
        <f>[8]HD!K120</f>
        <v>6.0203130000000014E-2</v>
      </c>
      <c r="U169" s="34">
        <f>[8]HD!L120</f>
        <v>7.5761990000000001E-2</v>
      </c>
      <c r="V169" s="34">
        <f>[8]HD!M120</f>
        <v>7.9080619999999976E-2</v>
      </c>
      <c r="W169" s="34">
        <f>[8]HD!N120</f>
        <v>8.0353820000000006E-2</v>
      </c>
      <c r="X169" s="34">
        <f>[8]HD!O120</f>
        <v>7.7212819999999988E-2</v>
      </c>
      <c r="Y169" s="34">
        <f>[8]HD!P120</f>
        <v>7.9092069999999973E-2</v>
      </c>
      <c r="Z169" s="34">
        <f>[8]HD!Q120</f>
        <v>7.1787340000000005E-2</v>
      </c>
      <c r="AA169" s="34">
        <f>[8]HD!R120</f>
        <v>7.1152979999999991E-2</v>
      </c>
      <c r="AB169" s="35">
        <f>[8]HD!S120</f>
        <v>7.4941869999999994E-2</v>
      </c>
      <c r="AC169" s="36"/>
      <c r="AD169" s="45">
        <f t="shared" ca="1" si="42"/>
        <v>5.3249913074617572E-2</v>
      </c>
      <c r="AE169" s="45">
        <f t="shared" ca="1" si="43"/>
        <v>-2.9411566628443242E-2</v>
      </c>
    </row>
    <row r="170" spans="1:34" s="152" customFormat="1" x14ac:dyDescent="0.2">
      <c r="B170" s="144" t="s">
        <v>34</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f>[8]HD!C121</f>
        <v>6.2940150999999972E-2</v>
      </c>
      <c r="M170" s="145">
        <f>[8]HD!D121</f>
        <v>6.5028795E-2</v>
      </c>
      <c r="N170" s="145">
        <f>[8]HD!E121</f>
        <v>6.8171403000000019E-2</v>
      </c>
      <c r="O170" s="145">
        <f>[8]HD!F121</f>
        <v>6.9067818000000003E-2</v>
      </c>
      <c r="P170" s="145">
        <f>[8]HD!G121</f>
        <v>6.6240449000000007E-2</v>
      </c>
      <c r="Q170" s="146">
        <f>[8]HD!H121</f>
        <v>6.994346100000004E-2</v>
      </c>
      <c r="R170" s="146">
        <f>[8]HD!I121</f>
        <v>7.0076933000000036E-2</v>
      </c>
      <c r="S170" s="146">
        <f>[8]HD!J121</f>
        <v>7.1561284000000003E-2</v>
      </c>
      <c r="T170" s="146">
        <f>[8]HD!K121</f>
        <v>6.7334750000000068E-2</v>
      </c>
      <c r="U170" s="146">
        <f>[8]HD!L121</f>
        <v>6.4959693999999971E-2</v>
      </c>
      <c r="V170" s="146">
        <f>[8]HD!M121</f>
        <v>5.5411950999999987E-2</v>
      </c>
      <c r="W170" s="146">
        <f>[8]HD!N121</f>
        <v>4.2260326000000001E-2</v>
      </c>
      <c r="X170" s="146">
        <f>[8]HD!O121</f>
        <v>5.7796181000000009E-2</v>
      </c>
      <c r="Y170" s="146">
        <f>[8]HD!P121</f>
        <v>6.0980761000000001E-2</v>
      </c>
      <c r="Z170" s="146">
        <f>[8]HD!Q121</f>
        <v>6.6942746999999997E-2</v>
      </c>
      <c r="AA170" s="146">
        <f>[8]HD!R121</f>
        <v>7.1795415999999987E-2</v>
      </c>
      <c r="AB170" s="147">
        <f>[8]HD!S121</f>
        <v>7.0161134999999999E-2</v>
      </c>
      <c r="AC170" s="36"/>
      <c r="AD170" s="148">
        <f t="shared" ca="1" si="42"/>
        <v>-2.2763027099111599E-2</v>
      </c>
      <c r="AE170" s="148">
        <f t="shared" ca="1" si="43"/>
        <v>0.21394067542282746</v>
      </c>
    </row>
    <row r="171" spans="1:34" s="89" customFormat="1" x14ac:dyDescent="0.25">
      <c r="B171" s="82" t="s">
        <v>39</v>
      </c>
      <c r="C171" s="81"/>
      <c r="D171" s="51">
        <f>SUM(D163:D170)</f>
        <v>2.9251792659999998</v>
      </c>
      <c r="E171" s="51">
        <f t="shared" ref="E171:AB171" si="44">SUM(E163:E170)</f>
        <v>3.2198315349999991</v>
      </c>
      <c r="F171" s="51">
        <f t="shared" si="44"/>
        <v>2.9513937580000014</v>
      </c>
      <c r="G171" s="51">
        <f t="shared" si="44"/>
        <v>3.0071454519999987</v>
      </c>
      <c r="H171" s="51">
        <f t="shared" si="44"/>
        <v>3.0374118880000012</v>
      </c>
      <c r="I171" s="51">
        <f t="shared" si="44"/>
        <v>2.9566752340000004</v>
      </c>
      <c r="J171" s="51">
        <f t="shared" si="44"/>
        <v>2.9392505909</v>
      </c>
      <c r="K171" s="51">
        <f t="shared" si="44"/>
        <v>3.1300123119999999</v>
      </c>
      <c r="L171" s="51">
        <f t="shared" si="44"/>
        <v>2.9240750310000001</v>
      </c>
      <c r="M171" s="51">
        <f t="shared" si="44"/>
        <v>2.7705555849999999</v>
      </c>
      <c r="N171" s="51">
        <f t="shared" si="44"/>
        <v>3.1779855129999999</v>
      </c>
      <c r="O171" s="51">
        <f t="shared" si="44"/>
        <v>3.4028361380000001</v>
      </c>
      <c r="P171" s="51">
        <f t="shared" si="44"/>
        <v>3.0798952090000014</v>
      </c>
      <c r="Q171" s="51">
        <f t="shared" si="44"/>
        <v>3.202203421000001</v>
      </c>
      <c r="R171" s="51">
        <f t="shared" si="44"/>
        <v>3.4358645429999988</v>
      </c>
      <c r="S171" s="51">
        <f t="shared" si="44"/>
        <v>3.2778858839999998</v>
      </c>
      <c r="T171" s="51">
        <f t="shared" si="44"/>
        <v>3.2012569100000006</v>
      </c>
      <c r="U171" s="51">
        <f t="shared" si="44"/>
        <v>3.3204472640000002</v>
      </c>
      <c r="V171" s="51">
        <f t="shared" si="44"/>
        <v>3.0875214309999994</v>
      </c>
      <c r="W171" s="51">
        <f t="shared" si="44"/>
        <v>3.226991905999999</v>
      </c>
      <c r="X171" s="51">
        <f t="shared" si="44"/>
        <v>3.214698491</v>
      </c>
      <c r="Y171" s="51">
        <f t="shared" si="44"/>
        <v>3.1249908110000009</v>
      </c>
      <c r="Z171" s="51">
        <f t="shared" si="44"/>
        <v>3.3097902369999992</v>
      </c>
      <c r="AA171" s="51">
        <f t="shared" si="44"/>
        <v>3.5276737360000006</v>
      </c>
      <c r="AB171" s="52">
        <f t="shared" si="44"/>
        <v>3.4171147250000007</v>
      </c>
      <c r="AC171" s="53"/>
      <c r="AD171" s="54">
        <f t="shared" ca="1" si="42"/>
        <v>-3.1340486471790885E-2</v>
      </c>
      <c r="AE171" s="54">
        <f t="shared" ca="1" si="43"/>
        <v>6.2965853428149865E-2</v>
      </c>
    </row>
    <row r="172" spans="1:34"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75"/>
      <c r="AB172" s="75"/>
      <c r="AC172" s="15"/>
      <c r="AD172" s="16"/>
      <c r="AE172" s="16"/>
    </row>
    <row r="173" spans="1:34" s="4" customFormat="1" x14ac:dyDescent="0.25">
      <c r="A173" s="22"/>
      <c r="B173" s="153" t="s">
        <v>91</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36"/>
      <c r="AD173" s="110"/>
      <c r="AE173" s="110"/>
    </row>
    <row r="174" spans="1:34" s="4" customFormat="1" x14ac:dyDescent="0.25">
      <c r="B174" s="139" t="s">
        <v>2</v>
      </c>
      <c r="C174" s="115"/>
      <c r="D174" s="28" t="str">
        <f>D$10</f>
        <v>Q1 2012</v>
      </c>
      <c r="E174" s="28" t="str">
        <f t="shared" ref="E174:AE174" si="45">E$10</f>
        <v>Q2 2012</v>
      </c>
      <c r="F174" s="28" t="str">
        <f t="shared" si="45"/>
        <v>Q3 2012</v>
      </c>
      <c r="G174" s="28" t="str">
        <f t="shared" si="45"/>
        <v>Q4 2012</v>
      </c>
      <c r="H174" s="28" t="str">
        <f t="shared" si="45"/>
        <v>Q1 2013</v>
      </c>
      <c r="I174" s="28" t="str">
        <f t="shared" si="45"/>
        <v>Q2 2013</v>
      </c>
      <c r="J174" s="28" t="str">
        <f t="shared" si="45"/>
        <v>Q3 2013</v>
      </c>
      <c r="K174" s="28" t="str">
        <f t="shared" si="45"/>
        <v>Q4 2013</v>
      </c>
      <c r="L174" s="28" t="str">
        <f t="shared" si="45"/>
        <v>Q1 2014</v>
      </c>
      <c r="M174" s="28" t="str">
        <f t="shared" si="45"/>
        <v>Q2 2014</v>
      </c>
      <c r="N174" s="28" t="str">
        <f t="shared" si="45"/>
        <v>Q3 2014</v>
      </c>
      <c r="O174" s="28" t="str">
        <f t="shared" si="45"/>
        <v>Q4 2014</v>
      </c>
      <c r="P174" s="28" t="str">
        <f t="shared" si="45"/>
        <v>Q1 2015</v>
      </c>
      <c r="Q174" s="28" t="str">
        <f t="shared" si="45"/>
        <v>Q2 2015</v>
      </c>
      <c r="R174" s="28" t="str">
        <f t="shared" si="45"/>
        <v>Q3 2015</v>
      </c>
      <c r="S174" s="28" t="str">
        <f t="shared" si="45"/>
        <v>Q4 2015</v>
      </c>
      <c r="T174" s="28" t="str">
        <f t="shared" si="45"/>
        <v>Q1 2016</v>
      </c>
      <c r="U174" s="28" t="str">
        <f t="shared" si="45"/>
        <v>Q2 2016</v>
      </c>
      <c r="V174" s="28" t="str">
        <f t="shared" si="45"/>
        <v>Q3 2016</v>
      </c>
      <c r="W174" s="28" t="str">
        <f t="shared" si="45"/>
        <v>Q4 2016</v>
      </c>
      <c r="X174" s="28" t="str">
        <f t="shared" si="45"/>
        <v>Q1 2017</v>
      </c>
      <c r="Y174" s="28" t="str">
        <f t="shared" si="45"/>
        <v>Q2 2017</v>
      </c>
      <c r="Z174" s="28" t="str">
        <f t="shared" si="45"/>
        <v>Q3 2017</v>
      </c>
      <c r="AA174" s="28" t="str">
        <f t="shared" si="45"/>
        <v>Q4 2017</v>
      </c>
      <c r="AB174" s="29" t="str">
        <f t="shared" si="45"/>
        <v>Q1 2018</v>
      </c>
      <c r="AC174" s="30"/>
      <c r="AD174" s="31" t="str">
        <f>AD$10</f>
        <v>QoQ</v>
      </c>
      <c r="AE174" s="31" t="str">
        <f t="shared" si="45"/>
        <v>YoY</v>
      </c>
      <c r="AF174" s="1"/>
    </row>
    <row r="175" spans="1:34" s="154" customFormat="1" x14ac:dyDescent="0.25">
      <c r="B175" s="82" t="s">
        <v>92</v>
      </c>
      <c r="C175" s="143"/>
      <c r="D175" s="50">
        <f t="shared" ref="D175:K175" si="46">SUM(D176:D177)</f>
        <v>1.6878790259999998</v>
      </c>
      <c r="E175" s="50">
        <f t="shared" si="46"/>
        <v>1.713941272</v>
      </c>
      <c r="F175" s="50">
        <f t="shared" si="46"/>
        <v>1.6970997631999998</v>
      </c>
      <c r="G175" s="50">
        <f t="shared" si="46"/>
        <v>1.5900787899999997</v>
      </c>
      <c r="H175" s="50">
        <f t="shared" si="46"/>
        <v>1.6236877079999998</v>
      </c>
      <c r="I175" s="50">
        <f t="shared" si="46"/>
        <v>1.5305944444399999</v>
      </c>
      <c r="J175" s="50">
        <f t="shared" si="46"/>
        <v>1.5661702369999999</v>
      </c>
      <c r="K175" s="50">
        <f t="shared" si="46"/>
        <v>1.56756945652</v>
      </c>
      <c r="L175" s="50">
        <f>SUM(L176:L177)</f>
        <v>1.5328734900000001</v>
      </c>
      <c r="M175" s="50">
        <f t="shared" ref="M175:AB175" si="47">SUM(M176:M177)</f>
        <v>1.4860216359999991</v>
      </c>
      <c r="N175" s="50">
        <f t="shared" si="47"/>
        <v>1.675843883</v>
      </c>
      <c r="O175" s="50">
        <f t="shared" si="47"/>
        <v>1.726525981</v>
      </c>
      <c r="P175" s="50">
        <f t="shared" si="47"/>
        <v>1.579687439</v>
      </c>
      <c r="Q175" s="51">
        <f t="shared" si="47"/>
        <v>1.6205092719999998</v>
      </c>
      <c r="R175" s="51">
        <f t="shared" si="47"/>
        <v>1.6842343960000001</v>
      </c>
      <c r="S175" s="51">
        <f t="shared" si="47"/>
        <v>1.5675087400000001</v>
      </c>
      <c r="T175" s="51">
        <f t="shared" si="47"/>
        <v>1.4979750110000001</v>
      </c>
      <c r="U175" s="51">
        <f t="shared" si="47"/>
        <v>1.6603784749999999</v>
      </c>
      <c r="V175" s="51">
        <f t="shared" si="47"/>
        <v>1.7020880000000003</v>
      </c>
      <c r="W175" s="51">
        <f t="shared" si="47"/>
        <v>1.6511697230000002</v>
      </c>
      <c r="X175" s="51">
        <f t="shared" si="47"/>
        <v>1.63232833</v>
      </c>
      <c r="Y175" s="51">
        <f t="shared" si="47"/>
        <v>1.631225132</v>
      </c>
      <c r="Z175" s="51">
        <f t="shared" si="47"/>
        <v>1.6617481460000003</v>
      </c>
      <c r="AA175" s="51">
        <f t="shared" si="47"/>
        <v>1.5671392320000002</v>
      </c>
      <c r="AB175" s="52">
        <f t="shared" si="47"/>
        <v>1.5067104499999999</v>
      </c>
      <c r="AC175" s="53"/>
      <c r="AD175" s="54">
        <f t="shared" ref="AD175:AD182" ca="1" si="48">OFFSET(AC175,0,-1)/OFFSET(AC175,0,-2)-1</f>
        <v>-3.8559931859328378E-2</v>
      </c>
      <c r="AE175" s="54">
        <f t="shared" ref="AE175:AE182" ca="1" si="49">OFFSET(AC175,0,-1)/OFFSET(AC175,0,-5)-1</f>
        <v>-7.6956257936171446E-2</v>
      </c>
      <c r="AH175" s="155"/>
    </row>
    <row r="176" spans="1:34" s="4" customFormat="1" x14ac:dyDescent="0.25">
      <c r="B176" s="78" t="s">
        <v>93</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f>[8]HD!C128</f>
        <v>0.5841442</v>
      </c>
      <c r="M176" s="33">
        <f>[8]HD!D128</f>
        <v>0.55380099999999999</v>
      </c>
      <c r="N176" s="33">
        <f>[8]HD!E128</f>
        <v>0.60989643999999998</v>
      </c>
      <c r="O176" s="33">
        <f>[8]HD!F128</f>
        <v>0.60646920000000004</v>
      </c>
      <c r="P176" s="33">
        <f>[8]HD!G128</f>
        <v>0.59847449999999991</v>
      </c>
      <c r="Q176" s="34">
        <f>[8]HD!H128</f>
        <v>0.60022759999999997</v>
      </c>
      <c r="R176" s="34">
        <f>[8]HD!I128</f>
        <v>0.60728699999999991</v>
      </c>
      <c r="S176" s="34">
        <f>[8]HD!J128</f>
        <v>0.61551669999999992</v>
      </c>
      <c r="T176" s="34">
        <f>[8]HD!K128</f>
        <v>0.61287999999999998</v>
      </c>
      <c r="U176" s="34">
        <f>[8]HD!L128</f>
        <v>0.60831629999999992</v>
      </c>
      <c r="V176" s="34">
        <f>[8]HD!M128</f>
        <v>0.61782439999999994</v>
      </c>
      <c r="W176" s="34">
        <f>[8]HD!N128</f>
        <v>0.6133076999999999</v>
      </c>
      <c r="X176" s="34">
        <f>[8]HD!O128</f>
        <v>0.60551134000000006</v>
      </c>
      <c r="Y176" s="34">
        <f>[8]HD!P128</f>
        <v>0.61487280000000011</v>
      </c>
      <c r="Z176" s="34">
        <f>[8]HD!Q128</f>
        <v>0.62736069999999999</v>
      </c>
      <c r="AA176" s="34">
        <f>[8]HD!R128</f>
        <v>0.61573759999999989</v>
      </c>
      <c r="AB176" s="35">
        <f>[8]HD!S128</f>
        <v>0.59862019999999994</v>
      </c>
      <c r="AC176" s="36"/>
      <c r="AD176" s="45">
        <f t="shared" ca="1" si="48"/>
        <v>-2.7799829018075206E-2</v>
      </c>
      <c r="AE176" s="45">
        <f t="shared" ca="1" si="49"/>
        <v>-1.1380695198871305E-2</v>
      </c>
      <c r="AH176" s="102"/>
    </row>
    <row r="177" spans="2:34" s="4" customFormat="1" x14ac:dyDescent="0.25">
      <c r="B177" s="78" t="s">
        <v>94</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f>[8]HD!C129</f>
        <v>0.94872929000000006</v>
      </c>
      <c r="M177" s="33">
        <f>[8]HD!D129</f>
        <v>0.93222063599999916</v>
      </c>
      <c r="N177" s="33">
        <f>[8]HD!E129</f>
        <v>1.065947443</v>
      </c>
      <c r="O177" s="33">
        <f>[8]HD!F129</f>
        <v>1.1200567809999999</v>
      </c>
      <c r="P177" s="33">
        <f>[8]HD!G129</f>
        <v>0.98121293900000006</v>
      </c>
      <c r="Q177" s="34">
        <f>[8]HD!H129</f>
        <v>1.0202816719999999</v>
      </c>
      <c r="R177" s="34">
        <f>[8]HD!I129</f>
        <v>1.0769473960000002</v>
      </c>
      <c r="S177" s="34">
        <f>[8]HD!J129</f>
        <v>0.95199204000000004</v>
      </c>
      <c r="T177" s="34">
        <f>[8]HD!K129</f>
        <v>0.8850950110000001</v>
      </c>
      <c r="U177" s="34">
        <f>[8]HD!L129</f>
        <v>1.0520621750000001</v>
      </c>
      <c r="V177" s="34">
        <f>[8]HD!M129</f>
        <v>1.0842636000000003</v>
      </c>
      <c r="W177" s="34">
        <f>[8]HD!N129</f>
        <v>1.0378620230000002</v>
      </c>
      <c r="X177" s="34">
        <f>[8]HD!O129</f>
        <v>1.0268169899999999</v>
      </c>
      <c r="Y177" s="34">
        <f>[8]HD!P129</f>
        <v>1.0163523319999999</v>
      </c>
      <c r="Z177" s="34">
        <f>[8]HD!Q129</f>
        <v>1.0343874460000002</v>
      </c>
      <c r="AA177" s="34">
        <f>[8]HD!R129</f>
        <v>0.95140163200000016</v>
      </c>
      <c r="AB177" s="35">
        <f>[8]HD!S129</f>
        <v>0.90809024999999999</v>
      </c>
      <c r="AC177" s="36"/>
      <c r="AD177" s="45">
        <f t="shared" ca="1" si="48"/>
        <v>-4.5523762565923498E-2</v>
      </c>
      <c r="AE177" s="45">
        <f t="shared" ca="1" si="49"/>
        <v>-0.11562599874783919</v>
      </c>
      <c r="AH177" s="102"/>
    </row>
    <row r="178" spans="2:34" s="154" customFormat="1" x14ac:dyDescent="0.25">
      <c r="B178" s="82" t="s">
        <v>95</v>
      </c>
      <c r="C178" s="143"/>
      <c r="D178" s="50">
        <f t="shared" ref="D178:X178" si="50">SUM(D179:D181)</f>
        <v>3.9099999999999997</v>
      </c>
      <c r="E178" s="50">
        <f t="shared" si="50"/>
        <v>3.8519999999999999</v>
      </c>
      <c r="F178" s="50">
        <f t="shared" si="50"/>
        <v>3.9379999999999997</v>
      </c>
      <c r="G178" s="50">
        <f t="shared" si="50"/>
        <v>3.915</v>
      </c>
      <c r="H178" s="50">
        <f t="shared" si="50"/>
        <v>3.7719999999999998</v>
      </c>
      <c r="I178" s="50">
        <f t="shared" si="50"/>
        <v>3.8490000000000002</v>
      </c>
      <c r="J178" s="50">
        <f t="shared" si="50"/>
        <v>3.9129999999999998</v>
      </c>
      <c r="K178" s="50">
        <f t="shared" si="50"/>
        <v>3.8609999999999998</v>
      </c>
      <c r="L178" s="50">
        <f t="shared" si="50"/>
        <v>4.0090000000000003</v>
      </c>
      <c r="M178" s="50">
        <f t="shared" si="50"/>
        <v>4.1280000000000001</v>
      </c>
      <c r="N178" s="50">
        <f t="shared" si="50"/>
        <v>4.0519999999999996</v>
      </c>
      <c r="O178" s="50">
        <f t="shared" si="50"/>
        <v>4.3410000000000002</v>
      </c>
      <c r="P178" s="50">
        <f t="shared" si="50"/>
        <v>4.2809999999999997</v>
      </c>
      <c r="Q178" s="51">
        <f t="shared" si="50"/>
        <v>4.2610000000000001</v>
      </c>
      <c r="R178" s="51">
        <f t="shared" si="50"/>
        <v>3.9609999999999999</v>
      </c>
      <c r="S178" s="51">
        <f t="shared" si="50"/>
        <v>4.4279999999999999</v>
      </c>
      <c r="T178" s="51">
        <f t="shared" si="50"/>
        <v>4.3360000000000003</v>
      </c>
      <c r="U178" s="51">
        <f t="shared" si="50"/>
        <v>4.3209999999999997</v>
      </c>
      <c r="V178" s="51">
        <f t="shared" si="50"/>
        <v>4.3174999999999999</v>
      </c>
      <c r="W178" s="51">
        <f t="shared" si="50"/>
        <v>4.2076000000000002</v>
      </c>
      <c r="X178" s="51">
        <f t="shared" si="50"/>
        <v>4.0846499999999999</v>
      </c>
      <c r="Y178" s="51">
        <f>SUM(Y179:Y181)</f>
        <v>4.4326539999999994</v>
      </c>
      <c r="Z178" s="51">
        <f>SUM(Z179:Z181)</f>
        <v>4.3157829999999997</v>
      </c>
      <c r="AA178" s="51">
        <f>SUM(AA179:AA181)</f>
        <v>4.2787730000000002</v>
      </c>
      <c r="AB178" s="52">
        <f>SUM(AB179:AB181)</f>
        <v>4.4666980000000001</v>
      </c>
      <c r="AC178" s="53"/>
      <c r="AD178" s="54">
        <f t="shared" ca="1" si="48"/>
        <v>4.392030145090664E-2</v>
      </c>
      <c r="AE178" s="54">
        <f t="shared" ca="1" si="49"/>
        <v>9.3532616013612069E-2</v>
      </c>
    </row>
    <row r="179" spans="2:34" s="4" customFormat="1" x14ac:dyDescent="0.25">
      <c r="B179" s="78" t="s">
        <v>96</v>
      </c>
      <c r="C179" s="143"/>
      <c r="D179" s="33">
        <v>3.4969999999999999</v>
      </c>
      <c r="E179" s="33">
        <v>3.431</v>
      </c>
      <c r="F179" s="33">
        <v>3.4969999999999999</v>
      </c>
      <c r="G179" s="33">
        <v>3.4780000000000002</v>
      </c>
      <c r="H179" s="33">
        <v>3.4089999999999998</v>
      </c>
      <c r="I179" s="33">
        <v>3.4820000000000002</v>
      </c>
      <c r="J179" s="33">
        <v>3.55</v>
      </c>
      <c r="K179" s="33">
        <v>3.5009999999999999</v>
      </c>
      <c r="L179" s="33">
        <f>[8]HD!C131</f>
        <v>3.63</v>
      </c>
      <c r="M179" s="33">
        <f>[8]HD!D131</f>
        <v>3.7480000000000002</v>
      </c>
      <c r="N179" s="33">
        <f>[8]HD!E131</f>
        <v>3.6739999999999999</v>
      </c>
      <c r="O179" s="33">
        <f>[8]HD!F131</f>
        <v>3.8959999999999999</v>
      </c>
      <c r="P179" s="33">
        <f>[8]HD!G131</f>
        <v>3.8540000000000001</v>
      </c>
      <c r="Q179" s="34">
        <f>[8]HD!H131</f>
        <v>3.8330000000000002</v>
      </c>
      <c r="R179" s="34">
        <f>[8]HD!I131</f>
        <v>3.5329999999999999</v>
      </c>
      <c r="S179" s="34">
        <f>[8]HD!J131</f>
        <v>3.9740000000000002</v>
      </c>
      <c r="T179" s="34">
        <f>[8]HD!K131</f>
        <v>3.931</v>
      </c>
      <c r="U179" s="34">
        <f>[8]HD!L131</f>
        <v>3.9279999999999999</v>
      </c>
      <c r="V179" s="34">
        <f>[8]HD!M131</f>
        <v>3.9344999999999999</v>
      </c>
      <c r="W179" s="34">
        <f>[8]HD!N131</f>
        <v>3.5175999999999998</v>
      </c>
      <c r="X179" s="34">
        <f>[8]HD!O131</f>
        <v>2.6096500000000002</v>
      </c>
      <c r="Y179" s="34">
        <f>[8]HD!P131</f>
        <v>2.4326539999999999</v>
      </c>
      <c r="Z179" s="34">
        <f>[8]HD!Q131</f>
        <v>2.2697829999999999</v>
      </c>
      <c r="AA179" s="34">
        <f>[8]HD!R131</f>
        <v>2.2617730000000003</v>
      </c>
      <c r="AB179" s="35">
        <f>[8]HD!S131</f>
        <v>2.422698</v>
      </c>
      <c r="AC179" s="36"/>
      <c r="AD179" s="45">
        <f t="shared" ca="1" si="48"/>
        <v>7.1149934144584703E-2</v>
      </c>
      <c r="AE179" s="45">
        <f t="shared" ca="1" si="49"/>
        <v>-7.1638725499588163E-2</v>
      </c>
    </row>
    <row r="180" spans="2:34" s="4" customFormat="1" x14ac:dyDescent="0.25">
      <c r="B180" s="78" t="s">
        <v>97</v>
      </c>
      <c r="C180" s="143"/>
      <c r="D180" s="33">
        <v>0.41299999999999998</v>
      </c>
      <c r="E180" s="33">
        <v>0.42099999999999999</v>
      </c>
      <c r="F180" s="33">
        <v>0.441</v>
      </c>
      <c r="G180" s="33">
        <v>0.437</v>
      </c>
      <c r="H180" s="33">
        <v>0.36299999999999999</v>
      </c>
      <c r="I180" s="33">
        <v>0.36699999999999999</v>
      </c>
      <c r="J180" s="33">
        <v>0.36299999999999999</v>
      </c>
      <c r="K180" s="33">
        <v>0.36</v>
      </c>
      <c r="L180" s="33">
        <f>[8]HD!C132</f>
        <v>0.379</v>
      </c>
      <c r="M180" s="33">
        <f>[8]HD!D132</f>
        <v>0.38</v>
      </c>
      <c r="N180" s="33">
        <f>[8]HD!E132</f>
        <v>0.378</v>
      </c>
      <c r="O180" s="33">
        <f>[8]HD!F132</f>
        <v>0.44500000000000001</v>
      </c>
      <c r="P180" s="33">
        <f>[8]HD!G132</f>
        <v>0.42699999999999999</v>
      </c>
      <c r="Q180" s="34">
        <f>[8]HD!H132</f>
        <v>0.42799999999999999</v>
      </c>
      <c r="R180" s="34">
        <f>[8]HD!I132</f>
        <v>0.42799999999999999</v>
      </c>
      <c r="S180" s="34">
        <f>[8]HD!J132</f>
        <v>0.45400000000000001</v>
      </c>
      <c r="T180" s="34">
        <f>[8]HD!K132</f>
        <v>0.40500000000000003</v>
      </c>
      <c r="U180" s="34">
        <f>[8]HD!L132</f>
        <v>0.39300000000000002</v>
      </c>
      <c r="V180" s="34">
        <f>[8]HD!M132</f>
        <v>0.38300000000000001</v>
      </c>
      <c r="W180" s="34">
        <f>[8]HD!N132</f>
        <v>0.40200000000000002</v>
      </c>
      <c r="X180" s="34">
        <f>[8]HD!O132</f>
        <v>0.379</v>
      </c>
      <c r="Y180" s="34">
        <f>[8]HD!P132</f>
        <v>0.379</v>
      </c>
      <c r="Z180" s="34">
        <f>[8]HD!Q132</f>
        <v>0.38200000000000001</v>
      </c>
      <c r="AA180" s="34">
        <f>[8]HD!R132</f>
        <v>0.375</v>
      </c>
      <c r="AB180" s="35">
        <f>[8]HD!S132</f>
        <v>0.376</v>
      </c>
      <c r="AC180" s="36"/>
      <c r="AD180" s="45">
        <f t="shared" ca="1" si="48"/>
        <v>2.666666666666595E-3</v>
      </c>
      <c r="AE180" s="45">
        <f t="shared" ca="1" si="49"/>
        <v>-7.9155672823219003E-3</v>
      </c>
    </row>
    <row r="181" spans="2:34" s="4" customFormat="1" x14ac:dyDescent="0.25">
      <c r="B181" s="78" t="s">
        <v>117</v>
      </c>
      <c r="C181" s="143"/>
      <c r="D181" s="33"/>
      <c r="E181" s="33"/>
      <c r="F181" s="33"/>
      <c r="G181" s="33"/>
      <c r="H181" s="33"/>
      <c r="I181" s="33"/>
      <c r="J181" s="33"/>
      <c r="K181" s="33"/>
      <c r="L181" s="33"/>
      <c r="M181" s="33"/>
      <c r="N181" s="33"/>
      <c r="O181" s="33"/>
      <c r="P181" s="33"/>
      <c r="Q181" s="34"/>
      <c r="R181" s="34"/>
      <c r="S181" s="34"/>
      <c r="T181" s="34"/>
      <c r="U181" s="34"/>
      <c r="V181" s="34"/>
      <c r="W181" s="34">
        <f>[8]HD!N133</f>
        <v>0.28799999999999998</v>
      </c>
      <c r="X181" s="34">
        <f>[8]HD!O133</f>
        <v>1.0960000000000001</v>
      </c>
      <c r="Y181" s="34">
        <f>[8]HD!P133</f>
        <v>1.621</v>
      </c>
      <c r="Z181" s="34">
        <f>[8]HD!Q133</f>
        <v>1.6639999999999999</v>
      </c>
      <c r="AA181" s="34">
        <f>[8]HD!R133</f>
        <v>1.6419999999999999</v>
      </c>
      <c r="AB181" s="35">
        <f>[8]HD!S133</f>
        <v>1.6679999999999999</v>
      </c>
      <c r="AC181" s="36"/>
      <c r="AD181" s="45"/>
      <c r="AE181" s="45"/>
    </row>
    <row r="182" spans="2:34" s="154" customFormat="1" x14ac:dyDescent="0.25">
      <c r="B182" s="82" t="s">
        <v>98</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f>[8]HD!C134</f>
        <v>0.33309948199999995</v>
      </c>
      <c r="M182" s="50">
        <f>[8]HD!D134</f>
        <v>0.6485669839999999</v>
      </c>
      <c r="N182" s="50">
        <f>[8]HD!E134</f>
        <v>0.70749217939999998</v>
      </c>
      <c r="O182" s="50">
        <f>[8]HD!F134</f>
        <v>0.63489370500000009</v>
      </c>
      <c r="P182" s="50">
        <f>[8]HD!G134</f>
        <v>0.37391378499999994</v>
      </c>
      <c r="Q182" s="51">
        <f>[8]HD!H134</f>
        <v>0.61771075700000011</v>
      </c>
      <c r="R182" s="51">
        <f>[8]HD!I134</f>
        <v>0.66528489999999996</v>
      </c>
      <c r="S182" s="51">
        <f>[8]HD!J134</f>
        <v>0.53815947600000003</v>
      </c>
      <c r="T182" s="51">
        <f>[8]HD!K134</f>
        <v>0.27777031300000005</v>
      </c>
      <c r="U182" s="51">
        <f>[8]HD!L134</f>
        <v>0.61991908299999998</v>
      </c>
      <c r="V182" s="51">
        <f>[8]HD!M134</f>
        <v>0.62195682799999985</v>
      </c>
      <c r="W182" s="51">
        <f>[8]HD!N134</f>
        <v>0.53893185399999988</v>
      </c>
      <c r="X182" s="51">
        <f>[8]HD!O134</f>
        <v>0.33340174300000003</v>
      </c>
      <c r="Y182" s="51">
        <f>[8]HD!P134</f>
        <v>0.61846282900000005</v>
      </c>
      <c r="Z182" s="51">
        <f>[8]HD!Q134</f>
        <v>0.66099653400000002</v>
      </c>
      <c r="AA182" s="51">
        <f>[8]HD!R134</f>
        <v>0.67059600600000002</v>
      </c>
      <c r="AB182" s="52">
        <f>[8]HD!S134</f>
        <v>0.32175172300000004</v>
      </c>
      <c r="AC182" s="53"/>
      <c r="AD182" s="54">
        <f t="shared" ca="1" si="48"/>
        <v>-0.52020035890282346</v>
      </c>
      <c r="AE182" s="54">
        <f t="shared" ca="1" si="49"/>
        <v>-3.4942888705893682E-2</v>
      </c>
    </row>
    <row r="183" spans="2:34" x14ac:dyDescent="0.25"/>
    <row r="184" spans="2:34" hidden="1" x14ac:dyDescent="0.25"/>
    <row r="185" spans="2:34" hidden="1" x14ac:dyDescent="0.25"/>
    <row r="186" spans="2:34" hidden="1" x14ac:dyDescent="0.25"/>
    <row r="187" spans="2:34" hidden="1" x14ac:dyDescent="0.25"/>
    <row r="188" spans="2:34" hidden="1" x14ac:dyDescent="0.25"/>
    <row r="189" spans="2:34" hidden="1" x14ac:dyDescent="0.25"/>
    <row r="190" spans="2:34" hidden="1" x14ac:dyDescent="0.25"/>
    <row r="191" spans="2:34" hidden="1" x14ac:dyDescent="0.25"/>
    <row r="192" spans="2:34"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C91"/>
  <sheetViews>
    <sheetView zoomScaleNormal="100" workbookViewId="0">
      <selection activeCell="B1" sqref="B1"/>
    </sheetView>
  </sheetViews>
  <sheetFormatPr defaultRowHeight="15" x14ac:dyDescent="0.25"/>
  <cols>
    <col min="1" max="1" width="3.42578125" style="158" customWidth="1"/>
    <col min="2" max="2" width="67" style="158" customWidth="1"/>
    <col min="3" max="3" width="10" style="158" customWidth="1"/>
    <col min="4" max="16384" width="9.140625" style="158"/>
  </cols>
  <sheetData>
    <row r="2" spans="2:3" ht="15.75" x14ac:dyDescent="0.25">
      <c r="B2" s="156" t="s">
        <v>99</v>
      </c>
      <c r="C2" s="157"/>
    </row>
    <row r="3" spans="2:3" x14ac:dyDescent="0.25">
      <c r="B3" s="157"/>
      <c r="C3" s="158" t="s">
        <v>100</v>
      </c>
    </row>
    <row r="4" spans="2:3" x14ac:dyDescent="0.25">
      <c r="B4" s="78" t="s">
        <v>101</v>
      </c>
      <c r="C4" s="159">
        <v>13</v>
      </c>
    </row>
    <row r="5" spans="2:3" x14ac:dyDescent="0.25">
      <c r="B5" s="78" t="s">
        <v>102</v>
      </c>
      <c r="C5" s="159">
        <v>3.5</v>
      </c>
    </row>
    <row r="6" spans="2:3" x14ac:dyDescent="0.25">
      <c r="B6" s="78" t="s">
        <v>103</v>
      </c>
      <c r="C6" s="159">
        <v>1.9750000000000001</v>
      </c>
    </row>
    <row r="7" spans="2:3" x14ac:dyDescent="0.25">
      <c r="B7" s="78" t="s">
        <v>104</v>
      </c>
      <c r="C7" s="159">
        <v>1.5</v>
      </c>
    </row>
    <row r="8" spans="2:3" x14ac:dyDescent="0.25">
      <c r="B8" s="78" t="s">
        <v>81</v>
      </c>
      <c r="C8" s="159">
        <v>0.77</v>
      </c>
    </row>
    <row r="9" spans="2:3" ht="15.75" thickBot="1" x14ac:dyDescent="0.3">
      <c r="B9" s="160" t="s">
        <v>105</v>
      </c>
      <c r="C9" s="161">
        <f>C4+C5+C8</f>
        <v>17.27</v>
      </c>
    </row>
    <row r="10" spans="2:3" ht="18" customHeight="1" x14ac:dyDescent="0.25">
      <c r="B10" s="140" t="s">
        <v>82</v>
      </c>
      <c r="C10" s="162"/>
    </row>
    <row r="11" spans="2:3" ht="17.25" x14ac:dyDescent="0.25">
      <c r="B11" s="78" t="s">
        <v>106</v>
      </c>
      <c r="C11" s="159">
        <v>0.2</v>
      </c>
    </row>
    <row r="12" spans="2:3" x14ac:dyDescent="0.25">
      <c r="B12" s="107"/>
      <c r="C12" s="163"/>
    </row>
    <row r="13" spans="2:3" ht="15" customHeight="1" x14ac:dyDescent="0.25">
      <c r="B13" s="164" t="s">
        <v>107</v>
      </c>
      <c r="C13" s="164"/>
    </row>
    <row r="14" spans="2:3" x14ac:dyDescent="0.25">
      <c r="B14" s="157"/>
      <c r="C14" s="162"/>
    </row>
    <row r="15" spans="2:3" ht="15.75" x14ac:dyDescent="0.25">
      <c r="B15" s="156" t="s">
        <v>108</v>
      </c>
      <c r="C15" s="162"/>
    </row>
    <row r="16" spans="2:3" x14ac:dyDescent="0.25">
      <c r="B16" s="157"/>
      <c r="C16" s="158" t="s">
        <v>100</v>
      </c>
    </row>
    <row r="17" spans="2:3" x14ac:dyDescent="0.25">
      <c r="B17" s="78" t="s">
        <v>109</v>
      </c>
      <c r="C17" s="159"/>
    </row>
    <row r="18" spans="2:3" x14ac:dyDescent="0.25">
      <c r="B18" s="78" t="s">
        <v>110</v>
      </c>
      <c r="C18" s="159">
        <v>16.399999999999999</v>
      </c>
    </row>
    <row r="19" spans="2:3" x14ac:dyDescent="0.25">
      <c r="B19" s="78" t="s">
        <v>118</v>
      </c>
      <c r="C19" s="159">
        <v>6</v>
      </c>
    </row>
    <row r="20" spans="2:3" x14ac:dyDescent="0.25">
      <c r="B20" s="78" t="s">
        <v>111</v>
      </c>
      <c r="C20" s="159">
        <v>1.7</v>
      </c>
    </row>
    <row r="21" spans="2:3" x14ac:dyDescent="0.25">
      <c r="B21" s="157"/>
      <c r="C21" s="162"/>
    </row>
    <row r="22" spans="2:3" ht="18" x14ac:dyDescent="0.25">
      <c r="B22" s="156" t="s">
        <v>112</v>
      </c>
      <c r="C22" s="162"/>
    </row>
    <row r="23" spans="2:3" x14ac:dyDescent="0.25">
      <c r="B23" s="157"/>
      <c r="C23" s="158" t="s">
        <v>100</v>
      </c>
    </row>
    <row r="24" spans="2:3" x14ac:dyDescent="0.25">
      <c r="B24" s="78" t="s">
        <v>101</v>
      </c>
      <c r="C24" s="159">
        <v>2.5613999999999999</v>
      </c>
    </row>
    <row r="25" spans="2:3" x14ac:dyDescent="0.25">
      <c r="B25" s="78" t="s">
        <v>113</v>
      </c>
      <c r="C25" s="159">
        <v>4.53</v>
      </c>
    </row>
    <row r="27" spans="2:3" x14ac:dyDescent="0.25">
      <c r="B27" s="165" t="s">
        <v>114</v>
      </c>
      <c r="C27" s="165"/>
    </row>
    <row r="91" spans="2:2" x14ac:dyDescent="0.25">
      <c r="B91" s="158" t="s">
        <v>57</v>
      </c>
    </row>
  </sheetData>
  <mergeCells count="2">
    <mergeCell ref="B13:C13"/>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5093F-5DB9-43D1-96DF-5B3F98B2D4ED}">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2e6c4e6a-6d57-47d6-9288-076169c1f698"/>
    <ds:schemaRef ds:uri="http://www.w3.org/XML/1998/namespace"/>
  </ds:schemaRefs>
</ds:datastoreItem>
</file>

<file path=customXml/itemProps2.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4.xml><?xml version="1.0" encoding="utf-8"?>
<ds:datastoreItem xmlns:ds="http://schemas.openxmlformats.org/officeDocument/2006/customXml" ds:itemID="{06849377-96F7-4E96-A67E-9FBA645542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2018-04-13T06:55:53Z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